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415" activeTab="1"/>
  </bookViews>
  <sheets>
    <sheet name="Sheet1" sheetId="1" r:id="rId1"/>
    <sheet name="Sheet2" sheetId="2" r:id="rId2"/>
    <sheet name="Sheet3" sheetId="3" r:id="rId3"/>
  </sheets>
  <definedNames>
    <definedName name="Prindiala" localSheetId="1">'Sheet2'!$A$2:$E$116</definedName>
  </definedNames>
  <calcPr fullCalcOnLoad="1"/>
</workbook>
</file>

<file path=xl/sharedStrings.xml><?xml version="1.0" encoding="utf-8"?>
<sst xmlns="http://schemas.openxmlformats.org/spreadsheetml/2006/main" count="161" uniqueCount="112">
  <si>
    <t>Korraldus</t>
  </si>
  <si>
    <t>Kellele eraldatud</t>
  </si>
  <si>
    <t>RESERVFONDI JÄÄK</t>
  </si>
  <si>
    <t xml:space="preserve">Eraldatud </t>
  </si>
  <si>
    <t>summa</t>
  </si>
  <si>
    <t xml:space="preserve"> </t>
  </si>
  <si>
    <t>SPORT, VABA AEG, KULTUUR ja RELIGIOON</t>
  </si>
  <si>
    <t>Kuupäev</t>
  </si>
  <si>
    <t>HARIDUS</t>
  </si>
  <si>
    <t>Eelarve tunnus</t>
  </si>
  <si>
    <t>KOKKU RESERVFONDIST ERALDATUD</t>
  </si>
  <si>
    <t>Vanalinna Bowling OÜ- turniiri korraldamine</t>
  </si>
  <si>
    <t>TERVISHOID</t>
  </si>
  <si>
    <t>ELAMU- JA KOMMUNAALMAJANDUS</t>
  </si>
  <si>
    <t>MAJANDUS</t>
  </si>
  <si>
    <t>ÜLDISED VALITSUSSEKTORI TEENUSED</t>
  </si>
  <si>
    <t>Informatsioon Linnavalitsuse reservfondi kasutamise kohta 2005 aastal</t>
  </si>
  <si>
    <t>09800</t>
  </si>
  <si>
    <t>SA Läänemaa Kutseõpe- tegevustoetus</t>
  </si>
  <si>
    <t xml:space="preserve">Kairit Olenko- tegevustoetus </t>
  </si>
  <si>
    <t>08208</t>
  </si>
  <si>
    <t>08209</t>
  </si>
  <si>
    <t>Anniki Truu - õpingute toetamine vahetusõpilasena Taanis</t>
  </si>
  <si>
    <t>Ellinor Merimaa- õpetajate pensionäride ekskursioon</t>
  </si>
  <si>
    <t>08102</t>
  </si>
  <si>
    <t>Spordiklubi Haapsalu MTÜ -korvpalliturniiri Muda Cup 2005 korraldamine</t>
  </si>
  <si>
    <t>Aianduse- ja Mesinduse selts- kodukaunistamise konkurss</t>
  </si>
  <si>
    <t>08400</t>
  </si>
  <si>
    <t>Haapsalu Baptistide Kogudus- tegevustoetus</t>
  </si>
  <si>
    <t>EAÕK Haapsalu Maria-Magdalena Kogudus-tegevustoetus</t>
  </si>
  <si>
    <t>MPEÕK Haapsalu Maarja Magdaleena (Neeva Aleksandri) Kogudus</t>
  </si>
  <si>
    <t>Haapsalu Linna Veteranide Komitee- tegevustoetus</t>
  </si>
  <si>
    <t>08202</t>
  </si>
  <si>
    <t>Haapsalu Kultuurikeskus- Läänemaa Diivad 2005 konkurss</t>
  </si>
  <si>
    <t>Läänemaa Sidemuuseum SA- tegevustoetus 2005 aastaks</t>
  </si>
  <si>
    <t>Ester Kõrvits- toetus luulekogu trükkimiseks</t>
  </si>
  <si>
    <t>Hillar Tatar- tegevustoetus</t>
  </si>
  <si>
    <t>Rootsi Rahvakool Eestis MTÜ- tegevustoetus</t>
  </si>
  <si>
    <t>Muteki OÜ- Eddie Baytos kontserdi korraldamine ja loengud</t>
  </si>
  <si>
    <t>Rahvatantsurühm Tõrvik- esinemine Norras</t>
  </si>
  <si>
    <t>Rahvatantsurühm West- osalemine festivalil</t>
  </si>
  <si>
    <t>T-Studio MTÜ- osalemine festivalil</t>
  </si>
  <si>
    <t>Läänemaa Apteek AS - eraldis ventilatsioonisüsteemi rekonstrueerimiseks</t>
  </si>
  <si>
    <t>Haapsalu Kultuurikeskus- ürituste korraldamine ja turundus</t>
  </si>
  <si>
    <t>Haapsalu Üldgümnaasium- renoveerimise lisatööd</t>
  </si>
  <si>
    <t>Läänemaa Vabadusvõitlejate ühendus- osalemine kokkutulekul</t>
  </si>
  <si>
    <t>Puhkpilliorkester Haapsalu- osalemine festivalil</t>
  </si>
  <si>
    <t>07600</t>
  </si>
  <si>
    <t>09220</t>
  </si>
  <si>
    <t>01112</t>
  </si>
  <si>
    <t>06601</t>
  </si>
  <si>
    <t>Sirje Pallo- Jaama 7 hoone fassaadi renoveerimise kompensatsioon</t>
  </si>
  <si>
    <t>Eesti Pärimusmuusika keskus MTÜ- Ansambel TROISTA kontsert Haapsalus</t>
  </si>
  <si>
    <t>08106</t>
  </si>
  <si>
    <t>Haapsalu Lastekeskus- võimlemisrühm KIRKE esinemine Narvas</t>
  </si>
  <si>
    <t>Linnavalitsus</t>
  </si>
  <si>
    <t>Elamumajandus</t>
  </si>
  <si>
    <t>Tervishoid</t>
  </si>
  <si>
    <t>Spordiklubid</t>
  </si>
  <si>
    <t>Lastekeskus</t>
  </si>
  <si>
    <t>Kultuurikeskus</t>
  </si>
  <si>
    <t>Kultuuriüritused</t>
  </si>
  <si>
    <t>Seltsitegevus</t>
  </si>
  <si>
    <t>Koolid</t>
  </si>
  <si>
    <t>Kirikud</t>
  </si>
  <si>
    <t>Kutseõpe</t>
  </si>
  <si>
    <t>OÜ Uuringukeskus Faktum- küsitlus turunduskontseptsiooni koostamiseks</t>
  </si>
  <si>
    <t>EELK Lääne Praostkond- toetus</t>
  </si>
  <si>
    <t>09601</t>
  </si>
  <si>
    <t>Haridusüritusteks- Kooli juhtide ühiskoolitus</t>
  </si>
  <si>
    <t>Tenniseklubi Promenaad- tegevuse toetus</t>
  </si>
  <si>
    <t>Haapsalu Gümnaasium- 0,5 kuu palgafond</t>
  </si>
  <si>
    <t>Haapsalu Wiedemanni Gümnaasium-0,5 kuu palgafond</t>
  </si>
  <si>
    <t>Haapsalu Wiedemanni Gümnaasium-koolituskulud</t>
  </si>
  <si>
    <t>Haapsalu Üldgümnaasium-0,5 kuu palgafond</t>
  </si>
  <si>
    <t>Haapsalu Linna Algkool-0,5 kuu palgafond</t>
  </si>
  <si>
    <t>Haapsalu Linna Algkool-Õpikud</t>
  </si>
  <si>
    <t>Haapsalu Täiskasvanute Gümnaasium</t>
  </si>
  <si>
    <t>Haridusüritused</t>
  </si>
  <si>
    <t>MTÜ Bõlina- juubeliürituse korraldamine</t>
  </si>
  <si>
    <t xml:space="preserve"> MTÜ Haapsalu Maleklubi- malelaudade ja - kellade ostmine</t>
  </si>
  <si>
    <t>See Teater- tulekahjusigna ja turvavalgustuse projekteerimine</t>
  </si>
  <si>
    <t>EELK Haapsalu Püha Johannese kogudus- kontserdi korraldamine</t>
  </si>
  <si>
    <t>Erich Jaansoo - juubelitoetus</t>
  </si>
  <si>
    <t>Nikolay Kiselev- väljarände toetuse tagastamine Migratsioonifondile</t>
  </si>
  <si>
    <t>Haapsalu Wiedemanni Gümnaasium-personalikulud</t>
  </si>
  <si>
    <t>Inseneride Meeskoor- advendikontserdi korraldamine</t>
  </si>
  <si>
    <t>En Garde- tegevustoetus</t>
  </si>
  <si>
    <t>Haapsalu Wiedemanni Gümnaasium- palgafondi täiendav eraldis</t>
  </si>
  <si>
    <t>Haapsalu Üldgümnaasium- palgafondi täiendav eraldis</t>
  </si>
  <si>
    <t>Haapsalu Linna Algkool - palgafondi täiendav eraldis</t>
  </si>
  <si>
    <t>Haapsalu Täiskasvanute Gümnaasium- palgafondi täiendav eraldis</t>
  </si>
  <si>
    <t>sh personalikulud  848 801,00</t>
  </si>
  <si>
    <t>Haapsalu Linnavalitsus- hoone renoveerimistööd</t>
  </si>
  <si>
    <t>Haapsalu Linnavalitsus- hoone täiendavad renoveerimistööd</t>
  </si>
  <si>
    <t>Haapsalu Linnavalitsus- valitsuse liikme lahkumishüvitis</t>
  </si>
  <si>
    <t>Haapsalu Linnavalitsus- valve, infotehnoloogia ning inventari täiendav kulu</t>
  </si>
  <si>
    <t>06200</t>
  </si>
  <si>
    <t xml:space="preserve">täiendavalt teostatud kommunaalmajanduse arendamise kulud </t>
  </si>
  <si>
    <t>Linna munitsipaalelamute täiendav renoveerimine</t>
  </si>
  <si>
    <t>04511</t>
  </si>
  <si>
    <t>Liikluskorraldusega seotud täiendavad tööd</t>
  </si>
  <si>
    <t>KESKKONNAKAITSE</t>
  </si>
  <si>
    <t>05100</t>
  </si>
  <si>
    <t>Prügiveoga seotud täiendavad kulud</t>
  </si>
  <si>
    <t xml:space="preserve">Seltsitegevusega seotud täiendavad kulud </t>
  </si>
  <si>
    <t>Kommunaalmajanduse arendamine</t>
  </si>
  <si>
    <t>Prügivedu</t>
  </si>
  <si>
    <t>Liikluskorraldus</t>
  </si>
  <si>
    <t>Kokkuvõte reservfondi kasutamisest tegevusalade lõikes</t>
  </si>
  <si>
    <t>KOKKU TEGEVUSALAD</t>
  </si>
  <si>
    <t>2005.a. RESERVFOND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</si>
</sst>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#,##0.000"/>
    <numFmt numFmtId="166" formatCode="#,##0.0"/>
    <numFmt numFmtId="167" formatCode="mmm/yyyy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1" fillId="2" borderId="3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ill="1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14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14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4" right="0.25" top="0.57" bottom="0.46" header="0.32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7"/>
  <sheetViews>
    <sheetView tabSelected="1" workbookViewId="0" topLeftCell="A1">
      <selection activeCell="D95" sqref="D95"/>
    </sheetView>
  </sheetViews>
  <sheetFormatPr defaultColWidth="9.140625" defaultRowHeight="12.75"/>
  <cols>
    <col min="1" max="1" width="10.00390625" style="0" customWidth="1"/>
    <col min="2" max="2" width="7.8515625" style="0" customWidth="1"/>
    <col min="3" max="3" width="10.421875" style="30" customWidth="1"/>
    <col min="4" max="4" width="59.140625" style="0" customWidth="1"/>
    <col min="5" max="5" width="10.57421875" style="0" customWidth="1"/>
    <col min="6" max="6" width="1.8515625" style="0" customWidth="1"/>
  </cols>
  <sheetData>
    <row r="2" spans="1:4" ht="15">
      <c r="A2" s="19" t="s">
        <v>16</v>
      </c>
      <c r="D2" s="12"/>
    </row>
    <row r="3" ht="12.75">
      <c r="D3" s="2"/>
    </row>
    <row r="4" spans="4:5" ht="12.75">
      <c r="D4" s="10" t="s">
        <v>5</v>
      </c>
      <c r="E4" s="1"/>
    </row>
    <row r="5" spans="1:5" ht="12.75">
      <c r="A5" s="17" t="s">
        <v>7</v>
      </c>
      <c r="B5" s="17" t="s">
        <v>0</v>
      </c>
      <c r="C5" s="31" t="s">
        <v>9</v>
      </c>
      <c r="D5" s="17" t="s">
        <v>1</v>
      </c>
      <c r="E5" s="17" t="s">
        <v>3</v>
      </c>
    </row>
    <row r="6" spans="1:5" ht="12.75">
      <c r="A6" s="14"/>
      <c r="B6" s="14"/>
      <c r="C6" s="32"/>
      <c r="D6" s="14"/>
      <c r="E6" s="18" t="s">
        <v>4</v>
      </c>
    </row>
    <row r="7" spans="1:5" s="42" customFormat="1" ht="12.75">
      <c r="A7" s="21"/>
      <c r="B7" s="21"/>
      <c r="C7" s="35"/>
      <c r="D7" s="24" t="s">
        <v>15</v>
      </c>
      <c r="E7" s="37">
        <f>SUM(E8:E11)</f>
        <v>517000</v>
      </c>
    </row>
    <row r="8" spans="1:5" s="38" customFormat="1" ht="12.75">
      <c r="A8" s="22">
        <v>38547</v>
      </c>
      <c r="B8" s="21">
        <v>503</v>
      </c>
      <c r="C8" s="35" t="s">
        <v>49</v>
      </c>
      <c r="D8" s="21" t="s">
        <v>93</v>
      </c>
      <c r="E8" s="43">
        <v>330000</v>
      </c>
    </row>
    <row r="9" spans="1:5" s="38" customFormat="1" ht="12.75">
      <c r="A9" s="22">
        <v>38714</v>
      </c>
      <c r="B9" s="21">
        <v>894</v>
      </c>
      <c r="C9" s="35" t="s">
        <v>49</v>
      </c>
      <c r="D9" s="21" t="s">
        <v>94</v>
      </c>
      <c r="E9" s="43">
        <v>51000</v>
      </c>
    </row>
    <row r="10" spans="1:5" s="27" customFormat="1" ht="12.75">
      <c r="A10" s="39"/>
      <c r="B10" s="39"/>
      <c r="C10" s="40"/>
      <c r="D10" s="21" t="s">
        <v>95</v>
      </c>
      <c r="E10" s="43">
        <v>61000</v>
      </c>
    </row>
    <row r="11" spans="1:5" s="27" customFormat="1" ht="12.75">
      <c r="A11" s="39"/>
      <c r="B11" s="39"/>
      <c r="C11" s="40"/>
      <c r="D11" s="21" t="s">
        <v>96</v>
      </c>
      <c r="E11" s="43">
        <v>75000</v>
      </c>
    </row>
    <row r="12" spans="1:5" s="42" customFormat="1" ht="12.75">
      <c r="A12" s="21"/>
      <c r="B12" s="21"/>
      <c r="C12" s="35"/>
      <c r="D12" s="24" t="s">
        <v>14</v>
      </c>
      <c r="E12" s="37">
        <f>SUM(E13:E14)</f>
        <v>73000</v>
      </c>
    </row>
    <row r="13" spans="1:5" s="38" customFormat="1" ht="12.75">
      <c r="A13" s="22">
        <v>38714</v>
      </c>
      <c r="B13" s="21">
        <v>894</v>
      </c>
      <c r="C13" s="35" t="s">
        <v>100</v>
      </c>
      <c r="D13" s="21" t="s">
        <v>101</v>
      </c>
      <c r="E13" s="43">
        <v>73000</v>
      </c>
    </row>
    <row r="14" spans="1:5" s="27" customFormat="1" ht="12.75">
      <c r="A14" s="39"/>
      <c r="B14" s="39"/>
      <c r="C14" s="40"/>
      <c r="D14" s="39"/>
      <c r="E14" s="41"/>
    </row>
    <row r="15" spans="1:5" s="38" customFormat="1" ht="12.75">
      <c r="A15" s="21"/>
      <c r="B15" s="21"/>
      <c r="C15" s="35"/>
      <c r="D15" s="24" t="s">
        <v>102</v>
      </c>
      <c r="E15" s="37">
        <f>SUM(E16:E17)</f>
        <v>66000</v>
      </c>
    </row>
    <row r="16" spans="1:5" s="38" customFormat="1" ht="12.75">
      <c r="A16" s="22">
        <v>38714</v>
      </c>
      <c r="B16" s="21">
        <v>894</v>
      </c>
      <c r="C16" s="35" t="s">
        <v>103</v>
      </c>
      <c r="D16" s="21" t="s">
        <v>104</v>
      </c>
      <c r="E16" s="43">
        <v>66000</v>
      </c>
    </row>
    <row r="17" spans="1:5" s="27" customFormat="1" ht="12.75">
      <c r="A17" s="39"/>
      <c r="B17" s="39"/>
      <c r="C17" s="40"/>
      <c r="D17" s="39"/>
      <c r="E17" s="41"/>
    </row>
    <row r="18" spans="1:5" s="42" customFormat="1" ht="12.75">
      <c r="A18" s="21"/>
      <c r="B18" s="21"/>
      <c r="C18" s="35"/>
      <c r="D18" s="24" t="s">
        <v>13</v>
      </c>
      <c r="E18" s="37">
        <f>SUM(E19:E23)</f>
        <v>133794</v>
      </c>
    </row>
    <row r="19" spans="1:5" s="42" customFormat="1" ht="12.75">
      <c r="A19" s="22">
        <v>38714</v>
      </c>
      <c r="B19" s="21">
        <v>894</v>
      </c>
      <c r="C19" s="35" t="s">
        <v>97</v>
      </c>
      <c r="D19" s="52" t="s">
        <v>98</v>
      </c>
      <c r="E19" s="60">
        <v>60794</v>
      </c>
    </row>
    <row r="20" spans="1:5" s="42" customFormat="1" ht="12.75">
      <c r="A20" s="22"/>
      <c r="B20" s="21"/>
      <c r="C20" s="35"/>
      <c r="D20" s="52"/>
      <c r="E20" s="59"/>
    </row>
    <row r="21" spans="1:5" s="42" customFormat="1" ht="12.75">
      <c r="A21" s="22">
        <v>38714</v>
      </c>
      <c r="B21" s="21">
        <v>894</v>
      </c>
      <c r="C21" s="35" t="s">
        <v>50</v>
      </c>
      <c r="D21" s="52" t="s">
        <v>99</v>
      </c>
      <c r="E21" s="60">
        <v>62000</v>
      </c>
    </row>
    <row r="22" spans="1:5" s="38" customFormat="1" ht="12.75">
      <c r="A22" s="22">
        <v>38602</v>
      </c>
      <c r="B22" s="21">
        <v>624</v>
      </c>
      <c r="C22" s="35" t="s">
        <v>50</v>
      </c>
      <c r="D22" s="21" t="s">
        <v>51</v>
      </c>
      <c r="E22" s="43">
        <v>5000</v>
      </c>
    </row>
    <row r="23" spans="1:5" s="38" customFormat="1" ht="12.75">
      <c r="A23" s="22">
        <v>38678</v>
      </c>
      <c r="B23" s="21">
        <v>790</v>
      </c>
      <c r="C23" s="35" t="s">
        <v>50</v>
      </c>
      <c r="D23" s="21" t="s">
        <v>84</v>
      </c>
      <c r="E23" s="43">
        <v>6000</v>
      </c>
    </row>
    <row r="24" spans="1:5" s="27" customFormat="1" ht="12.75">
      <c r="A24" s="39"/>
      <c r="B24" s="39"/>
      <c r="C24" s="40"/>
      <c r="D24" s="39"/>
      <c r="E24" s="41"/>
    </row>
    <row r="25" spans="1:5" ht="12.75">
      <c r="A25" s="3"/>
      <c r="B25" s="3"/>
      <c r="C25" s="33"/>
      <c r="D25" s="4" t="s">
        <v>12</v>
      </c>
      <c r="E25" s="37">
        <f>SUM(E26)</f>
        <v>40000</v>
      </c>
    </row>
    <row r="26" spans="1:5" s="38" customFormat="1" ht="12.75">
      <c r="A26" s="53">
        <v>38547</v>
      </c>
      <c r="B26" s="21">
        <v>504</v>
      </c>
      <c r="C26" s="35" t="s">
        <v>47</v>
      </c>
      <c r="D26" s="21" t="s">
        <v>42</v>
      </c>
      <c r="E26" s="54">
        <v>40000</v>
      </c>
    </row>
    <row r="27" spans="1:5" ht="12.75">
      <c r="A27" s="46"/>
      <c r="B27" s="3"/>
      <c r="C27" s="33"/>
      <c r="D27" s="3"/>
      <c r="E27" s="47"/>
    </row>
    <row r="28" spans="1:5" ht="12.75">
      <c r="A28" s="14"/>
      <c r="B28" s="15"/>
      <c r="C28" s="34"/>
      <c r="D28" s="16" t="s">
        <v>6</v>
      </c>
      <c r="E28" s="29">
        <f>SUM(E29:E72)</f>
        <v>434660</v>
      </c>
    </row>
    <row r="29" spans="1:5" ht="12.75">
      <c r="A29" s="11">
        <v>38393</v>
      </c>
      <c r="B29" s="6">
        <v>108</v>
      </c>
      <c r="C29" s="31" t="s">
        <v>24</v>
      </c>
      <c r="D29" s="9" t="s">
        <v>25</v>
      </c>
      <c r="E29" s="5">
        <v>25000</v>
      </c>
    </row>
    <row r="30" spans="1:5" ht="12.75">
      <c r="A30" s="11">
        <v>38393</v>
      </c>
      <c r="B30" s="6">
        <v>109</v>
      </c>
      <c r="C30" s="31" t="s">
        <v>24</v>
      </c>
      <c r="D30" s="9" t="s">
        <v>11</v>
      </c>
      <c r="E30" s="5">
        <v>3540</v>
      </c>
    </row>
    <row r="31" spans="1:5" ht="12.75">
      <c r="A31" s="11">
        <v>38490</v>
      </c>
      <c r="B31" s="6">
        <v>357</v>
      </c>
      <c r="C31" s="31" t="s">
        <v>24</v>
      </c>
      <c r="D31" s="9" t="s">
        <v>70</v>
      </c>
      <c r="E31" s="5">
        <v>80000</v>
      </c>
    </row>
    <row r="32" spans="1:5" ht="12.75">
      <c r="A32" s="11">
        <v>38589</v>
      </c>
      <c r="B32" s="6">
        <v>596</v>
      </c>
      <c r="C32" s="31" t="s">
        <v>24</v>
      </c>
      <c r="D32" s="9" t="s">
        <v>70</v>
      </c>
      <c r="E32" s="5">
        <v>5000</v>
      </c>
    </row>
    <row r="33" spans="1:5" s="38" customFormat="1" ht="12.75">
      <c r="A33" s="22">
        <v>38652</v>
      </c>
      <c r="B33" s="48">
        <v>735</v>
      </c>
      <c r="C33" s="49" t="s">
        <v>24</v>
      </c>
      <c r="D33" s="26" t="s">
        <v>70</v>
      </c>
      <c r="E33" s="50">
        <v>28000</v>
      </c>
    </row>
    <row r="34" spans="1:5" s="38" customFormat="1" ht="12.75">
      <c r="A34" s="22">
        <v>38652</v>
      </c>
      <c r="B34" s="48">
        <v>736</v>
      </c>
      <c r="C34" s="49" t="s">
        <v>24</v>
      </c>
      <c r="D34" s="26" t="s">
        <v>11</v>
      </c>
      <c r="E34" s="50">
        <v>3540</v>
      </c>
    </row>
    <row r="35" spans="1:5" s="38" customFormat="1" ht="12.75">
      <c r="A35" s="22">
        <v>38665</v>
      </c>
      <c r="B35" s="48">
        <v>752</v>
      </c>
      <c r="C35" s="49" t="s">
        <v>24</v>
      </c>
      <c r="D35" s="26" t="s">
        <v>80</v>
      </c>
      <c r="E35" s="50">
        <v>5000</v>
      </c>
    </row>
    <row r="36" spans="1:5" s="38" customFormat="1" ht="12.75">
      <c r="A36" s="22">
        <v>38706</v>
      </c>
      <c r="B36" s="48">
        <v>864</v>
      </c>
      <c r="C36" s="49" t="s">
        <v>24</v>
      </c>
      <c r="D36" s="26" t="s">
        <v>87</v>
      </c>
      <c r="E36" s="50">
        <v>8000</v>
      </c>
    </row>
    <row r="37" spans="1:5" ht="12.75">
      <c r="A37" s="11"/>
      <c r="B37" s="6"/>
      <c r="C37" s="31"/>
      <c r="D37" s="9"/>
      <c r="E37" s="5"/>
    </row>
    <row r="38" spans="1:5" ht="12.75">
      <c r="A38" s="11">
        <v>38617</v>
      </c>
      <c r="B38" s="6">
        <v>649</v>
      </c>
      <c r="C38" s="31" t="s">
        <v>53</v>
      </c>
      <c r="D38" s="9" t="s">
        <v>54</v>
      </c>
      <c r="E38" s="5">
        <v>6000</v>
      </c>
    </row>
    <row r="39" spans="1:5" ht="12.75">
      <c r="A39" s="11"/>
      <c r="B39" s="6"/>
      <c r="C39" s="31"/>
      <c r="D39" s="9"/>
      <c r="E39" s="5"/>
    </row>
    <row r="40" spans="1:5" ht="12.75">
      <c r="A40" s="11">
        <v>38426</v>
      </c>
      <c r="B40" s="6">
        <v>181</v>
      </c>
      <c r="C40" s="31" t="s">
        <v>32</v>
      </c>
      <c r="D40" s="9" t="s">
        <v>33</v>
      </c>
      <c r="E40" s="5">
        <v>2000</v>
      </c>
    </row>
    <row r="41" spans="1:5" s="38" customFormat="1" ht="12.75">
      <c r="A41" s="22">
        <v>38547</v>
      </c>
      <c r="B41" s="48">
        <v>501</v>
      </c>
      <c r="C41" s="49" t="s">
        <v>32</v>
      </c>
      <c r="D41" s="26" t="s">
        <v>43</v>
      </c>
      <c r="E41" s="50">
        <v>64000</v>
      </c>
    </row>
    <row r="42" spans="1:5" s="38" customFormat="1" ht="12.75">
      <c r="A42" s="22"/>
      <c r="B42" s="48"/>
      <c r="C42" s="49"/>
      <c r="D42" s="26"/>
      <c r="E42" s="50"/>
    </row>
    <row r="43" spans="1:5" ht="12.75">
      <c r="A43" s="11">
        <v>38379</v>
      </c>
      <c r="B43" s="6">
        <v>68</v>
      </c>
      <c r="C43" s="31" t="s">
        <v>20</v>
      </c>
      <c r="D43" s="9" t="s">
        <v>19</v>
      </c>
      <c r="E43" s="5">
        <v>5000</v>
      </c>
    </row>
    <row r="44" spans="1:5" ht="12.75">
      <c r="A44" s="11">
        <v>38485</v>
      </c>
      <c r="B44" s="6">
        <v>332</v>
      </c>
      <c r="C44" s="31" t="s">
        <v>20</v>
      </c>
      <c r="D44" s="9" t="s">
        <v>38</v>
      </c>
      <c r="E44" s="5">
        <v>3000</v>
      </c>
    </row>
    <row r="45" spans="1:5" ht="12.75">
      <c r="A45" s="11">
        <v>38485</v>
      </c>
      <c r="B45" s="6">
        <v>336</v>
      </c>
      <c r="C45" s="31" t="s">
        <v>20</v>
      </c>
      <c r="D45" s="9" t="s">
        <v>11</v>
      </c>
      <c r="E45" s="5">
        <v>3540</v>
      </c>
    </row>
    <row r="46" spans="1:5" ht="12.75">
      <c r="A46" s="11">
        <v>38602</v>
      </c>
      <c r="B46" s="6">
        <v>625</v>
      </c>
      <c r="C46" s="31" t="s">
        <v>20</v>
      </c>
      <c r="D46" s="9" t="s">
        <v>52</v>
      </c>
      <c r="E46" s="5">
        <v>6000</v>
      </c>
    </row>
    <row r="47" spans="1:5" s="38" customFormat="1" ht="12.75">
      <c r="A47" s="22">
        <v>38639</v>
      </c>
      <c r="B47" s="48">
        <v>705</v>
      </c>
      <c r="C47" s="49" t="s">
        <v>20</v>
      </c>
      <c r="D47" s="26" t="s">
        <v>66</v>
      </c>
      <c r="E47" s="50">
        <v>8000</v>
      </c>
    </row>
    <row r="48" spans="1:5" s="38" customFormat="1" ht="12.75">
      <c r="A48" s="22">
        <v>38639</v>
      </c>
      <c r="B48" s="48">
        <v>670</v>
      </c>
      <c r="C48" s="49" t="s">
        <v>20</v>
      </c>
      <c r="D48" s="26" t="s">
        <v>67</v>
      </c>
      <c r="E48" s="50">
        <v>2500</v>
      </c>
    </row>
    <row r="49" spans="1:5" s="38" customFormat="1" ht="12.75">
      <c r="A49" s="22">
        <v>38692</v>
      </c>
      <c r="B49" s="48">
        <v>831</v>
      </c>
      <c r="C49" s="49" t="s">
        <v>20</v>
      </c>
      <c r="D49" s="26" t="s">
        <v>86</v>
      </c>
      <c r="E49" s="50">
        <v>2000</v>
      </c>
    </row>
    <row r="50" spans="1:5" ht="12.75">
      <c r="A50" s="11"/>
      <c r="B50" s="6"/>
      <c r="C50" s="31"/>
      <c r="D50" s="9"/>
      <c r="E50" s="5"/>
    </row>
    <row r="51" spans="1:5" ht="12.75">
      <c r="A51" s="11">
        <v>38393</v>
      </c>
      <c r="B51" s="6">
        <v>106</v>
      </c>
      <c r="C51" s="31" t="s">
        <v>21</v>
      </c>
      <c r="D51" s="9" t="s">
        <v>22</v>
      </c>
      <c r="E51" s="5">
        <v>3000</v>
      </c>
    </row>
    <row r="52" spans="1:5" ht="12.75">
      <c r="A52" s="11">
        <v>38393</v>
      </c>
      <c r="B52" s="6">
        <v>107</v>
      </c>
      <c r="C52" s="31" t="s">
        <v>21</v>
      </c>
      <c r="D52" s="45" t="s">
        <v>23</v>
      </c>
      <c r="E52" s="5">
        <v>4000</v>
      </c>
    </row>
    <row r="53" spans="1:5" ht="12.75">
      <c r="A53" s="11">
        <v>38421</v>
      </c>
      <c r="B53" s="6">
        <v>166</v>
      </c>
      <c r="C53" s="31" t="s">
        <v>21</v>
      </c>
      <c r="D53" s="9" t="s">
        <v>31</v>
      </c>
      <c r="E53" s="5">
        <v>12000</v>
      </c>
    </row>
    <row r="54" spans="1:5" ht="12.75">
      <c r="A54" s="11">
        <v>38421</v>
      </c>
      <c r="B54" s="6">
        <v>170</v>
      </c>
      <c r="C54" s="31" t="s">
        <v>21</v>
      </c>
      <c r="D54" s="9" t="s">
        <v>26</v>
      </c>
      <c r="E54" s="5">
        <v>8000</v>
      </c>
    </row>
    <row r="55" spans="1:5" ht="12.75">
      <c r="A55" s="11">
        <v>38426</v>
      </c>
      <c r="B55" s="6">
        <v>183</v>
      </c>
      <c r="C55" s="31" t="s">
        <v>21</v>
      </c>
      <c r="D55" s="9" t="s">
        <v>34</v>
      </c>
      <c r="E55" s="5">
        <v>20000</v>
      </c>
    </row>
    <row r="56" spans="1:5" ht="12.75">
      <c r="A56" s="11">
        <v>38456</v>
      </c>
      <c r="B56" s="6">
        <v>243</v>
      </c>
      <c r="C56" s="31" t="s">
        <v>21</v>
      </c>
      <c r="D56" s="9" t="s">
        <v>35</v>
      </c>
      <c r="E56" s="5">
        <v>3000</v>
      </c>
    </row>
    <row r="57" spans="1:5" ht="12.75">
      <c r="A57" s="11">
        <v>38456</v>
      </c>
      <c r="B57" s="6">
        <v>244</v>
      </c>
      <c r="C57" s="31" t="s">
        <v>21</v>
      </c>
      <c r="D57" s="9" t="s">
        <v>36</v>
      </c>
      <c r="E57" s="5">
        <v>5000</v>
      </c>
    </row>
    <row r="58" spans="1:5" ht="12.75">
      <c r="A58" s="11">
        <v>38456</v>
      </c>
      <c r="B58" s="6">
        <v>245</v>
      </c>
      <c r="C58" s="31" t="s">
        <v>21</v>
      </c>
      <c r="D58" s="9" t="s">
        <v>37</v>
      </c>
      <c r="E58" s="5">
        <v>30000</v>
      </c>
    </row>
    <row r="59" spans="1:5" ht="12.75">
      <c r="A59" s="11">
        <v>38485</v>
      </c>
      <c r="B59" s="6">
        <v>333</v>
      </c>
      <c r="C59" s="31" t="s">
        <v>21</v>
      </c>
      <c r="D59" s="9" t="s">
        <v>39</v>
      </c>
      <c r="E59" s="5">
        <v>3000</v>
      </c>
    </row>
    <row r="60" spans="1:5" ht="12.75">
      <c r="A60" s="11">
        <v>38485</v>
      </c>
      <c r="B60" s="6">
        <v>334</v>
      </c>
      <c r="C60" s="31" t="s">
        <v>21</v>
      </c>
      <c r="D60" s="9" t="s">
        <v>40</v>
      </c>
      <c r="E60" s="5">
        <v>3000</v>
      </c>
    </row>
    <row r="61" spans="1:5" ht="12.75">
      <c r="A61" s="11">
        <v>38485</v>
      </c>
      <c r="B61" s="6">
        <v>335</v>
      </c>
      <c r="C61" s="31" t="s">
        <v>21</v>
      </c>
      <c r="D61" s="9" t="s">
        <v>41</v>
      </c>
      <c r="E61" s="5">
        <v>3000</v>
      </c>
    </row>
    <row r="62" spans="1:5" ht="12.75">
      <c r="A62" s="22">
        <v>38547</v>
      </c>
      <c r="B62" s="48">
        <v>505</v>
      </c>
      <c r="C62" s="49" t="s">
        <v>21</v>
      </c>
      <c r="D62" s="26" t="s">
        <v>45</v>
      </c>
      <c r="E62" s="50">
        <v>4500</v>
      </c>
    </row>
    <row r="63" spans="1:5" ht="12.75">
      <c r="A63" s="22">
        <v>38547</v>
      </c>
      <c r="B63" s="48">
        <v>506</v>
      </c>
      <c r="C63" s="49" t="s">
        <v>21</v>
      </c>
      <c r="D63" s="26" t="s">
        <v>46</v>
      </c>
      <c r="E63" s="50">
        <v>3000</v>
      </c>
    </row>
    <row r="64" spans="1:5" ht="12.75">
      <c r="A64" s="22">
        <v>38665</v>
      </c>
      <c r="B64" s="48">
        <v>751</v>
      </c>
      <c r="C64" s="49" t="s">
        <v>21</v>
      </c>
      <c r="D64" s="26" t="s">
        <v>79</v>
      </c>
      <c r="E64" s="50">
        <v>5000</v>
      </c>
    </row>
    <row r="65" spans="1:5" ht="12.75">
      <c r="A65" s="22">
        <v>38665</v>
      </c>
      <c r="B65" s="48">
        <v>755</v>
      </c>
      <c r="C65" s="49" t="s">
        <v>21</v>
      </c>
      <c r="D65" s="26" t="s">
        <v>81</v>
      </c>
      <c r="E65" s="50">
        <v>3540</v>
      </c>
    </row>
    <row r="66" spans="1:5" ht="12.75">
      <c r="A66" s="22">
        <v>38678</v>
      </c>
      <c r="B66" s="48">
        <v>777</v>
      </c>
      <c r="C66" s="49" t="s">
        <v>21</v>
      </c>
      <c r="D66" s="26" t="s">
        <v>83</v>
      </c>
      <c r="E66" s="50">
        <v>1500</v>
      </c>
    </row>
    <row r="67" spans="1:5" s="38" customFormat="1" ht="12.75">
      <c r="A67" s="22">
        <v>38714</v>
      </c>
      <c r="B67" s="48">
        <v>894</v>
      </c>
      <c r="C67" s="49" t="s">
        <v>21</v>
      </c>
      <c r="D67" s="26" t="s">
        <v>105</v>
      </c>
      <c r="E67" s="50">
        <v>30000</v>
      </c>
    </row>
    <row r="68" spans="1:5" ht="12.75">
      <c r="A68" s="22"/>
      <c r="B68" s="48"/>
      <c r="C68" s="49"/>
      <c r="D68" s="26"/>
      <c r="E68" s="50"/>
    </row>
    <row r="69" spans="1:5" ht="12.75">
      <c r="A69" s="11">
        <v>38421</v>
      </c>
      <c r="B69" s="6">
        <v>167</v>
      </c>
      <c r="C69" s="31" t="s">
        <v>27</v>
      </c>
      <c r="D69" s="9" t="s">
        <v>30</v>
      </c>
      <c r="E69" s="5">
        <v>10000</v>
      </c>
    </row>
    <row r="70" spans="1:5" ht="12.75">
      <c r="A70" s="11">
        <v>38421</v>
      </c>
      <c r="B70" s="6">
        <v>168</v>
      </c>
      <c r="C70" s="31" t="s">
        <v>27</v>
      </c>
      <c r="D70" s="9" t="s">
        <v>29</v>
      </c>
      <c r="E70" s="5">
        <v>10000</v>
      </c>
    </row>
    <row r="71" spans="1:5" ht="12.75">
      <c r="A71" s="11">
        <v>38421</v>
      </c>
      <c r="B71" s="6">
        <v>169</v>
      </c>
      <c r="C71" s="31" t="s">
        <v>27</v>
      </c>
      <c r="D71" s="9" t="s">
        <v>28</v>
      </c>
      <c r="E71" s="5">
        <v>10000</v>
      </c>
    </row>
    <row r="72" spans="1:5" ht="12.75">
      <c r="A72" s="11">
        <v>38678</v>
      </c>
      <c r="B72" s="6">
        <v>776</v>
      </c>
      <c r="C72" s="31" t="s">
        <v>27</v>
      </c>
      <c r="D72" s="9" t="s">
        <v>82</v>
      </c>
      <c r="E72" s="5">
        <v>3000</v>
      </c>
    </row>
    <row r="73" spans="1:5" ht="12.75">
      <c r="A73" s="11"/>
      <c r="B73" s="6"/>
      <c r="C73" s="31"/>
      <c r="D73" s="9"/>
      <c r="E73" s="5"/>
    </row>
    <row r="74" spans="1:5" ht="12.75">
      <c r="A74" s="11"/>
      <c r="B74" s="3"/>
      <c r="C74" s="33"/>
      <c r="D74" s="4" t="s">
        <v>8</v>
      </c>
      <c r="E74" s="20">
        <f>SUM(E75:E89)</f>
        <v>1038378</v>
      </c>
    </row>
    <row r="75" spans="1:5" ht="12.75">
      <c r="A75" s="11">
        <v>38379</v>
      </c>
      <c r="B75" s="3">
        <v>67</v>
      </c>
      <c r="C75" s="33" t="s">
        <v>17</v>
      </c>
      <c r="D75" s="44" t="s">
        <v>18</v>
      </c>
      <c r="E75" s="55">
        <v>25000</v>
      </c>
    </row>
    <row r="76" spans="1:5" s="38" customFormat="1" ht="12.75">
      <c r="A76" s="22">
        <v>38547</v>
      </c>
      <c r="B76" s="21">
        <v>502</v>
      </c>
      <c r="C76" s="35" t="s">
        <v>48</v>
      </c>
      <c r="D76" s="52" t="s">
        <v>44</v>
      </c>
      <c r="E76" s="55">
        <v>55000</v>
      </c>
    </row>
    <row r="77" spans="1:7" s="38" customFormat="1" ht="12.75">
      <c r="A77" s="22">
        <v>38652</v>
      </c>
      <c r="B77" s="21">
        <v>734</v>
      </c>
      <c r="C77" s="35" t="s">
        <v>68</v>
      </c>
      <c r="D77" s="52" t="s">
        <v>69</v>
      </c>
      <c r="E77" s="55">
        <v>91577</v>
      </c>
      <c r="G77" s="51"/>
    </row>
    <row r="78" spans="1:5" s="38" customFormat="1" ht="12.75">
      <c r="A78" s="22">
        <v>38652</v>
      </c>
      <c r="B78" s="21">
        <v>737</v>
      </c>
      <c r="C78" s="35" t="s">
        <v>48</v>
      </c>
      <c r="D78" s="52" t="s">
        <v>71</v>
      </c>
      <c r="E78" s="55">
        <v>228208</v>
      </c>
    </row>
    <row r="79" spans="1:5" s="38" customFormat="1" ht="12.75">
      <c r="A79" s="22">
        <v>38652</v>
      </c>
      <c r="B79" s="21">
        <v>737</v>
      </c>
      <c r="C79" s="35" t="s">
        <v>48</v>
      </c>
      <c r="D79" s="52" t="s">
        <v>72</v>
      </c>
      <c r="E79" s="55">
        <v>218903</v>
      </c>
    </row>
    <row r="80" spans="1:5" s="38" customFormat="1" ht="12.75">
      <c r="A80" s="22">
        <v>38652</v>
      </c>
      <c r="B80" s="21">
        <v>737</v>
      </c>
      <c r="C80" s="35" t="s">
        <v>48</v>
      </c>
      <c r="D80" s="52" t="s">
        <v>73</v>
      </c>
      <c r="E80" s="55">
        <v>11000</v>
      </c>
    </row>
    <row r="81" spans="1:5" s="38" customFormat="1" ht="12.75">
      <c r="A81" s="22">
        <v>38652</v>
      </c>
      <c r="B81" s="21">
        <v>737</v>
      </c>
      <c r="C81" s="35" t="s">
        <v>48</v>
      </c>
      <c r="D81" s="52" t="s">
        <v>74</v>
      </c>
      <c r="E81" s="55">
        <v>135825</v>
      </c>
    </row>
    <row r="82" spans="1:5" s="38" customFormat="1" ht="12.75">
      <c r="A82" s="22">
        <v>38652</v>
      </c>
      <c r="B82" s="21">
        <v>737</v>
      </c>
      <c r="C82" s="35" t="s">
        <v>48</v>
      </c>
      <c r="D82" s="52" t="s">
        <v>75</v>
      </c>
      <c r="E82" s="55">
        <v>107061</v>
      </c>
    </row>
    <row r="83" spans="1:5" s="38" customFormat="1" ht="12.75">
      <c r="A83" s="22">
        <v>38652</v>
      </c>
      <c r="B83" s="21">
        <v>737</v>
      </c>
      <c r="C83" s="35" t="s">
        <v>48</v>
      </c>
      <c r="D83" s="52" t="s">
        <v>76</v>
      </c>
      <c r="E83" s="55">
        <v>7000</v>
      </c>
    </row>
    <row r="84" spans="1:5" s="38" customFormat="1" ht="12.75">
      <c r="A84" s="22">
        <v>38652</v>
      </c>
      <c r="B84" s="21">
        <v>737</v>
      </c>
      <c r="C84" s="35" t="s">
        <v>48</v>
      </c>
      <c r="D84" s="52" t="s">
        <v>77</v>
      </c>
      <c r="E84" s="55">
        <v>81171</v>
      </c>
    </row>
    <row r="85" spans="1:5" s="38" customFormat="1" ht="12.75">
      <c r="A85" s="22">
        <v>38678</v>
      </c>
      <c r="B85" s="21">
        <v>791</v>
      </c>
      <c r="C85" s="35" t="s">
        <v>48</v>
      </c>
      <c r="D85" s="52" t="s">
        <v>85</v>
      </c>
      <c r="E85" s="55">
        <v>4885</v>
      </c>
    </row>
    <row r="86" spans="1:7" s="38" customFormat="1" ht="12.75">
      <c r="A86" s="22">
        <v>38706</v>
      </c>
      <c r="B86" s="21">
        <v>868</v>
      </c>
      <c r="C86" s="35" t="s">
        <v>48</v>
      </c>
      <c r="D86" s="52" t="s">
        <v>88</v>
      </c>
      <c r="E86" s="55">
        <v>23540</v>
      </c>
      <c r="F86" s="27"/>
      <c r="G86" s="27"/>
    </row>
    <row r="87" spans="1:7" s="38" customFormat="1" ht="12.75">
      <c r="A87" s="22"/>
      <c r="B87" s="21"/>
      <c r="C87" s="35"/>
      <c r="D87" s="52" t="s">
        <v>89</v>
      </c>
      <c r="E87" s="55">
        <v>16047</v>
      </c>
      <c r="F87" s="27"/>
      <c r="G87" s="27"/>
    </row>
    <row r="88" spans="1:7" s="38" customFormat="1" ht="12.75">
      <c r="A88" s="22"/>
      <c r="B88" s="21"/>
      <c r="C88" s="35"/>
      <c r="D88" s="52" t="s">
        <v>90</v>
      </c>
      <c r="E88" s="55">
        <v>17114</v>
      </c>
      <c r="F88" s="27"/>
      <c r="G88" s="27"/>
    </row>
    <row r="89" spans="1:7" s="38" customFormat="1" ht="12.75">
      <c r="A89" s="22"/>
      <c r="B89" s="21"/>
      <c r="C89" s="35"/>
      <c r="D89" s="52" t="s">
        <v>91</v>
      </c>
      <c r="E89" s="55">
        <v>16047</v>
      </c>
      <c r="F89" s="27"/>
      <c r="G89" s="27"/>
    </row>
    <row r="90" spans="1:7" s="38" customFormat="1" ht="12.75">
      <c r="A90" s="22"/>
      <c r="B90" s="21"/>
      <c r="C90" s="35"/>
      <c r="D90" s="52"/>
      <c r="E90" s="55"/>
      <c r="F90" s="27"/>
      <c r="G90" s="27"/>
    </row>
    <row r="91" spans="1:7" s="38" customFormat="1" ht="12.75">
      <c r="A91" s="56"/>
      <c r="B91" s="39"/>
      <c r="C91" s="40"/>
      <c r="D91" s="58"/>
      <c r="E91" s="57"/>
      <c r="F91" s="27"/>
      <c r="G91" s="27"/>
    </row>
    <row r="92" spans="1:5" s="38" customFormat="1" ht="12.75">
      <c r="A92" s="22"/>
      <c r="B92" s="21"/>
      <c r="C92" s="35"/>
      <c r="D92" s="52"/>
      <c r="E92" s="55"/>
    </row>
    <row r="93" spans="1:5" s="38" customFormat="1" ht="12.75">
      <c r="A93" s="22"/>
      <c r="B93" s="21"/>
      <c r="C93" s="36"/>
      <c r="D93" s="28"/>
      <c r="E93" s="23"/>
    </row>
    <row r="94" spans="1:6" ht="12.75">
      <c r="A94" s="11"/>
      <c r="B94" s="3"/>
      <c r="C94" s="33"/>
      <c r="D94" s="13" t="s">
        <v>111</v>
      </c>
      <c r="E94" s="8">
        <v>2302832</v>
      </c>
      <c r="F94" s="25"/>
    </row>
    <row r="95" spans="1:6" ht="12.75">
      <c r="A95" s="3"/>
      <c r="B95" s="3"/>
      <c r="C95" s="33"/>
      <c r="D95" s="7" t="s">
        <v>10</v>
      </c>
      <c r="E95" s="8">
        <f>E74+E28+E25+E7+E12+E18+E15</f>
        <v>2302832</v>
      </c>
      <c r="F95" s="25"/>
    </row>
    <row r="96" spans="1:5" ht="12.75">
      <c r="A96" s="3"/>
      <c r="B96" s="3"/>
      <c r="C96" s="33"/>
      <c r="D96" s="7" t="s">
        <v>2</v>
      </c>
      <c r="E96" s="8">
        <f>E94-E95</f>
        <v>0</v>
      </c>
    </row>
    <row r="98" ht="12.75">
      <c r="A98" t="s">
        <v>109</v>
      </c>
    </row>
    <row r="100" spans="3:5" ht="12.75">
      <c r="C100" s="21">
        <v>1112</v>
      </c>
      <c r="D100" s="21" t="s">
        <v>55</v>
      </c>
      <c r="E100" s="21">
        <f>SUM(E8:E11)</f>
        <v>517000</v>
      </c>
    </row>
    <row r="101" spans="3:5" ht="12.75">
      <c r="C101" s="21">
        <v>4511</v>
      </c>
      <c r="D101" s="21" t="s">
        <v>108</v>
      </c>
      <c r="E101" s="21">
        <f>SUM(E13)</f>
        <v>73000</v>
      </c>
    </row>
    <row r="102" spans="3:5" ht="12.75">
      <c r="C102" s="21">
        <v>5100</v>
      </c>
      <c r="D102" s="21" t="s">
        <v>107</v>
      </c>
      <c r="E102" s="21">
        <f>SUM(E16)</f>
        <v>66000</v>
      </c>
    </row>
    <row r="103" spans="3:5" ht="12.75">
      <c r="C103" s="21">
        <v>6200</v>
      </c>
      <c r="D103" s="21" t="s">
        <v>106</v>
      </c>
      <c r="E103" s="21">
        <f>SUM(E19)</f>
        <v>60794</v>
      </c>
    </row>
    <row r="104" spans="3:5" ht="12.75">
      <c r="C104" s="21">
        <v>6601</v>
      </c>
      <c r="D104" s="21" t="s">
        <v>56</v>
      </c>
      <c r="E104" s="21">
        <f>SUM(E21:E23)</f>
        <v>73000</v>
      </c>
    </row>
    <row r="105" spans="3:5" ht="12.75">
      <c r="C105" s="21">
        <v>7600</v>
      </c>
      <c r="D105" s="21" t="s">
        <v>57</v>
      </c>
      <c r="E105" s="21">
        <f>SUM(E26)</f>
        <v>40000</v>
      </c>
    </row>
    <row r="106" spans="3:5" ht="12.75">
      <c r="C106" s="21">
        <v>8102</v>
      </c>
      <c r="D106" s="21" t="s">
        <v>58</v>
      </c>
      <c r="E106" s="50">
        <f>SUM(E29:E36)</f>
        <v>158080</v>
      </c>
    </row>
    <row r="107" spans="3:5" ht="12.75">
      <c r="C107" s="21">
        <v>8106</v>
      </c>
      <c r="D107" s="21" t="s">
        <v>59</v>
      </c>
      <c r="E107" s="50">
        <f>SUM(E38)</f>
        <v>6000</v>
      </c>
    </row>
    <row r="108" spans="3:5" ht="12.75">
      <c r="C108" s="21">
        <v>8202</v>
      </c>
      <c r="D108" s="21" t="s">
        <v>60</v>
      </c>
      <c r="E108" s="50">
        <f>SUM(E40:E41)</f>
        <v>66000</v>
      </c>
    </row>
    <row r="109" spans="3:5" ht="12.75">
      <c r="C109" s="21">
        <v>8208</v>
      </c>
      <c r="D109" s="50" t="s">
        <v>61</v>
      </c>
      <c r="E109" s="50">
        <f>SUM(E43:E49)</f>
        <v>30040</v>
      </c>
    </row>
    <row r="110" spans="3:6" ht="12.75">
      <c r="C110" s="21">
        <v>8209</v>
      </c>
      <c r="D110" s="50" t="s">
        <v>62</v>
      </c>
      <c r="E110" s="50">
        <f>SUM(E51:E67)</f>
        <v>141540</v>
      </c>
      <c r="F110" s="38"/>
    </row>
    <row r="111" spans="3:5" ht="12.75">
      <c r="C111" s="21">
        <v>8400</v>
      </c>
      <c r="D111" s="21" t="s">
        <v>64</v>
      </c>
      <c r="E111" s="50">
        <f>SUM(E69:E72)</f>
        <v>33000</v>
      </c>
    </row>
    <row r="112" spans="3:5" ht="12.75">
      <c r="C112" s="21">
        <v>9220</v>
      </c>
      <c r="D112" s="21" t="s">
        <v>63</v>
      </c>
      <c r="E112" s="50">
        <f>E84+E83+E82+E81+E80+E79+E78+E76+E85+E86+E87+E88+E89</f>
        <v>921801</v>
      </c>
    </row>
    <row r="113" spans="3:5" ht="12.75">
      <c r="C113" s="21"/>
      <c r="D113" s="21" t="s">
        <v>92</v>
      </c>
      <c r="E113" s="50"/>
    </row>
    <row r="114" spans="3:5" ht="12.75">
      <c r="C114" s="21">
        <v>9601</v>
      </c>
      <c r="D114" s="21" t="s">
        <v>78</v>
      </c>
      <c r="E114" s="50">
        <f>SUM(E77)</f>
        <v>91577</v>
      </c>
    </row>
    <row r="115" spans="3:5" ht="12.75">
      <c r="C115" s="21">
        <v>9800</v>
      </c>
      <c r="D115" s="21" t="s">
        <v>65</v>
      </c>
      <c r="E115" s="50">
        <f>E75</f>
        <v>25000</v>
      </c>
    </row>
    <row r="116" spans="3:5" s="42" customFormat="1" ht="12.75">
      <c r="C116" s="62"/>
      <c r="D116" s="63" t="s">
        <v>110</v>
      </c>
      <c r="E116" s="61">
        <f>SUM(E100:E115)</f>
        <v>2302832</v>
      </c>
    </row>
    <row r="117" ht="12.75">
      <c r="C117"/>
    </row>
  </sheetData>
  <printOptions/>
  <pageMargins left="0.38" right="0.32" top="0.71" bottom="0.97" header="0.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Elfrida Kuldsaar</cp:lastModifiedBy>
  <cp:lastPrinted>2006-01-05T08:40:24Z</cp:lastPrinted>
  <dcterms:created xsi:type="dcterms:W3CDTF">2002-01-30T13:04:22Z</dcterms:created>
  <dcterms:modified xsi:type="dcterms:W3CDTF">2006-01-05T09:34:39Z</dcterms:modified>
  <cp:category/>
  <cp:version/>
  <cp:contentType/>
  <cp:contentStatus/>
</cp:coreProperties>
</file>