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40" windowHeight="6525" activeTab="2"/>
  </bookViews>
  <sheets>
    <sheet name="Lisa1" sheetId="1" r:id="rId1"/>
    <sheet name="Lisa2" sheetId="2" r:id="rId2"/>
    <sheet name="Lisa3" sheetId="3" r:id="rId3"/>
  </sheets>
  <definedNames>
    <definedName name="Prindiala" localSheetId="0">'Lisa1'!$A$1:$E$27</definedName>
    <definedName name="Prindiala" localSheetId="1">'Lisa2'!$A$1:$E$96</definedName>
    <definedName name="Prindiala" localSheetId="2">'Lisa3'!$A$1:$E$19</definedName>
  </definedNames>
  <calcPr fullCalcOnLoad="1"/>
</workbook>
</file>

<file path=xl/sharedStrings.xml><?xml version="1.0" encoding="utf-8"?>
<sst xmlns="http://schemas.openxmlformats.org/spreadsheetml/2006/main" count="160" uniqueCount="99">
  <si>
    <t>Lisa 2</t>
  </si>
  <si>
    <t>Tunnus</t>
  </si>
  <si>
    <t>KOKKU LISAEELARVE KULUD</t>
  </si>
  <si>
    <t>Tululiik</t>
  </si>
  <si>
    <t>Lisa 1</t>
  </si>
  <si>
    <t>KOKKU LISAEELARVE TULUD</t>
  </si>
  <si>
    <t>2007 eelarve</t>
  </si>
  <si>
    <t>Uus 2007 eelarve</t>
  </si>
  <si>
    <t>Lisa 3</t>
  </si>
  <si>
    <t>Kululiik</t>
  </si>
  <si>
    <t>KOKKU FINANTSEERIMISTEHINGUD</t>
  </si>
  <si>
    <t>HAAPSALU LINNA  2007. AASTA TEISE LISAEELARVE TULUD</t>
  </si>
  <si>
    <t>HAAPSALU LINNA  2007. AASTA TEISE LISAEELARVE KULUD</t>
  </si>
  <si>
    <t>HAAPSALU LINNA  2007. AASTA TEISE LISAEELARVE FINANTSEERIMISTEHINGUD</t>
  </si>
  <si>
    <t xml:space="preserve">2.Lisaeelarve ja eelarve muudatus </t>
  </si>
  <si>
    <t>20.5</t>
  </si>
  <si>
    <t>Kohustuste suurenemine</t>
  </si>
  <si>
    <t>2081.5.8</t>
  </si>
  <si>
    <t>Laenude võtmine muudelt residentidelt (+)</t>
  </si>
  <si>
    <t xml:space="preserve">   laen Haapsalu Gümnaasiumi, Lasteaed Tareke, Haapsalu Sotsiaalmaja rekonstrueerimiseks</t>
  </si>
  <si>
    <t>Maksud</t>
  </si>
  <si>
    <t>Füüsilise isiku tulumaks</t>
  </si>
  <si>
    <t>Maamaks</t>
  </si>
  <si>
    <t>Müügimaks</t>
  </si>
  <si>
    <t>Muud tulud</t>
  </si>
  <si>
    <t>Materiaalsete ja immateriaalsete varade müük</t>
  </si>
  <si>
    <r>
      <t>Rajatiste ja hoonete müük (</t>
    </r>
    <r>
      <rPr>
        <sz val="8"/>
        <rFont val="Arial"/>
        <family val="2"/>
      </rPr>
      <t>kinnistud, korteriomandid</t>
    </r>
    <r>
      <rPr>
        <sz val="10"/>
        <rFont val="Arial"/>
        <family val="2"/>
      </rPr>
      <t>)</t>
    </r>
  </si>
  <si>
    <t xml:space="preserve">   eluruumide müük üürnikele</t>
  </si>
  <si>
    <t xml:space="preserve">   mitteeluruumide müük üürnikele</t>
  </si>
  <si>
    <t>04510</t>
  </si>
  <si>
    <t>Linna teed ja tänavad</t>
  </si>
  <si>
    <t>55</t>
  </si>
  <si>
    <t>Majandamiskulud</t>
  </si>
  <si>
    <t>155</t>
  </si>
  <si>
    <t>Materiaalsete ja immateriaalsete varade soetamine ja renoveerimine</t>
  </si>
  <si>
    <t>08202</t>
  </si>
  <si>
    <t>Haapsalu Kultuurikeskus</t>
  </si>
  <si>
    <t>50</t>
  </si>
  <si>
    <t>Personali kulud</t>
  </si>
  <si>
    <t>06400</t>
  </si>
  <si>
    <t>Tänavavalgustus</t>
  </si>
  <si>
    <t xml:space="preserve">   Vaba tn. tänavavalgustuse rekonstrueerimine</t>
  </si>
  <si>
    <t>Lasteaed Tõruke</t>
  </si>
  <si>
    <t>Lasteaed Vikerkaar</t>
  </si>
  <si>
    <t>Lasteaed Pääsupesa</t>
  </si>
  <si>
    <t>Lasteaed Päikesejänku</t>
  </si>
  <si>
    <t>Lasteaed Tareke</t>
  </si>
  <si>
    <t>Haapsalu Muusikakool</t>
  </si>
  <si>
    <t>Haapsalu Kunstikool</t>
  </si>
  <si>
    <t>Haapsalu Wiedemanni Gümnaasium</t>
  </si>
  <si>
    <t>Haapsalu Üldgümnaasium</t>
  </si>
  <si>
    <t>Haapsalu Linna Algkool</t>
  </si>
  <si>
    <t>Haapsalu Täiskasvanute Gümnaasium</t>
  </si>
  <si>
    <t>Haapsalu Gümnaasium</t>
  </si>
  <si>
    <t>08105</t>
  </si>
  <si>
    <t>Laste Muusika ja Kunstikoolid</t>
  </si>
  <si>
    <t>09110</t>
  </si>
  <si>
    <t>Eelharidus</t>
  </si>
  <si>
    <t>09221</t>
  </si>
  <si>
    <t>09220</t>
  </si>
  <si>
    <t>Gümnaasiumid</t>
  </si>
  <si>
    <t>092201</t>
  </si>
  <si>
    <t>092202</t>
  </si>
  <si>
    <t>092203</t>
  </si>
  <si>
    <t>091101</t>
  </si>
  <si>
    <t>091102</t>
  </si>
  <si>
    <t>091103</t>
  </si>
  <si>
    <t>091104</t>
  </si>
  <si>
    <t>091105</t>
  </si>
  <si>
    <t>081051</t>
  </si>
  <si>
    <t>081052</t>
  </si>
  <si>
    <t>05400</t>
  </si>
  <si>
    <t>Haljastus</t>
  </si>
  <si>
    <t xml:space="preserve">   Piiskopilinnuse püsilillepeenar</t>
  </si>
  <si>
    <t>082032</t>
  </si>
  <si>
    <t>Haapsalu Piiskopilinnuse SA</t>
  </si>
  <si>
    <t>Muuseumid</t>
  </si>
  <si>
    <t>08203</t>
  </si>
  <si>
    <t>45</t>
  </si>
  <si>
    <t>Eraldis tegevuse toetamiseks ja ürituste korraldamiseks</t>
  </si>
  <si>
    <t>10402</t>
  </si>
  <si>
    <t>Perekondade ja laste sotsiaalne kaitse</t>
  </si>
  <si>
    <t>41</t>
  </si>
  <si>
    <t>Toetused</t>
  </si>
  <si>
    <t xml:space="preserve">   Perekonnas hooldamise toetamine</t>
  </si>
  <si>
    <t xml:space="preserve">   Ülalpidamise kulude katmine laste turvakodus</t>
  </si>
  <si>
    <t xml:space="preserve">   Laste ja perede psühholoogiline nõustamine </t>
  </si>
  <si>
    <t xml:space="preserve"> Haapsalu LV ja Rüütli tn. parkimiskohad, Linnusevärava sillutised</t>
  </si>
  <si>
    <t>10200</t>
  </si>
  <si>
    <t>Haapsalu Sotsiaalmaja</t>
  </si>
  <si>
    <t xml:space="preserve">  Uue kinoaparatuur soetamise omafinantseering</t>
  </si>
  <si>
    <t>kontroll</t>
  </si>
  <si>
    <t>09211</t>
  </si>
  <si>
    <t>06100</t>
  </si>
  <si>
    <t xml:space="preserve">   Munitsipaaleluruumide ostu kaasfinantseerimine (KredEx projekt)</t>
  </si>
  <si>
    <t>Elamumajanduse arendamine</t>
  </si>
  <si>
    <t>Kinnitatud</t>
  </si>
  <si>
    <t>Haapsalu Linnavolikogu</t>
  </si>
  <si>
    <t xml:space="preserve">29.06.2007 määrusega nr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</si>
</sst>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sz val="14"/>
      <color indexed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6" fillId="0" borderId="2" xfId="19" applyNumberFormat="1" applyFont="1" applyFill="1" applyBorder="1" applyAlignment="1">
      <alignment/>
      <protection/>
    </xf>
    <xf numFmtId="49" fontId="0" fillId="0" borderId="2" xfId="19" applyNumberFormat="1" applyFont="1" applyFill="1" applyBorder="1" applyAlignment="1">
      <alignment/>
      <protection/>
    </xf>
    <xf numFmtId="3" fontId="0" fillId="0" borderId="2" xfId="0" applyNumberFormat="1" applyFont="1" applyBorder="1" applyAlignment="1" applyProtection="1">
      <alignment horizontal="right"/>
      <protection locked="0"/>
    </xf>
    <xf numFmtId="49" fontId="0" fillId="0" borderId="2" xfId="19" applyNumberFormat="1" applyFont="1" applyFill="1" applyBorder="1" applyAlignment="1">
      <alignment horizontal="center"/>
      <protection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7" fillId="0" borderId="2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4" fillId="0" borderId="0" xfId="0" applyFont="1" applyAlignment="1">
      <alignment/>
    </xf>
    <xf numFmtId="3" fontId="0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/>
    </xf>
    <xf numFmtId="3" fontId="1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wrapText="1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2" xfId="19" applyFont="1" applyFill="1" applyBorder="1" applyAlignment="1">
      <alignment wrapText="1"/>
      <protection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right" wrapText="1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D3" sqref="D3:E6"/>
    </sheetView>
  </sheetViews>
  <sheetFormatPr defaultColWidth="9.140625" defaultRowHeight="12.75"/>
  <cols>
    <col min="1" max="1" width="9.28125" style="1" customWidth="1"/>
    <col min="2" max="2" width="47.140625" style="1" customWidth="1"/>
    <col min="3" max="3" width="11.28125" style="3" customWidth="1"/>
    <col min="4" max="4" width="13.8515625" style="3" customWidth="1"/>
    <col min="5" max="5" width="15.00390625" style="3" customWidth="1"/>
    <col min="6" max="6" width="10.140625" style="1" bestFit="1" customWidth="1"/>
    <col min="7" max="16384" width="9.140625" style="1" customWidth="1"/>
  </cols>
  <sheetData>
    <row r="2" ht="13.5" customHeight="1">
      <c r="B2" s="54"/>
    </row>
    <row r="3" ht="12.75">
      <c r="E3" s="20" t="s">
        <v>4</v>
      </c>
    </row>
    <row r="4" spans="5:7" ht="12.75">
      <c r="E4" s="20" t="s">
        <v>96</v>
      </c>
      <c r="F4" s="4"/>
      <c r="G4" s="4"/>
    </row>
    <row r="5" spans="5:7" ht="12.75">
      <c r="E5" s="20" t="s">
        <v>97</v>
      </c>
      <c r="F5" s="4"/>
      <c r="G5" s="4"/>
    </row>
    <row r="6" spans="3:7" ht="12.75">
      <c r="C6" s="6"/>
      <c r="E6" s="20" t="s">
        <v>98</v>
      </c>
      <c r="F6" s="4"/>
      <c r="G6" s="4"/>
    </row>
    <row r="7" spans="6:7" ht="12.75">
      <c r="F7" s="4"/>
      <c r="G7" s="4"/>
    </row>
    <row r="10" spans="1:7" ht="12.75">
      <c r="A10" s="21" t="s">
        <v>11</v>
      </c>
      <c r="B10" s="7"/>
      <c r="C10" s="8"/>
      <c r="D10" s="8"/>
      <c r="E10" s="8"/>
      <c r="F10" s="7"/>
      <c r="G10" s="7"/>
    </row>
    <row r="12" ht="13.5" thickBot="1"/>
    <row r="13" spans="1:5" ht="38.25">
      <c r="A13" s="64" t="s">
        <v>1</v>
      </c>
      <c r="B13" s="65" t="s">
        <v>3</v>
      </c>
      <c r="C13" s="66" t="s">
        <v>6</v>
      </c>
      <c r="D13" s="67" t="s">
        <v>14</v>
      </c>
      <c r="E13" s="68" t="s">
        <v>7</v>
      </c>
    </row>
    <row r="14" spans="1:5" s="45" customFormat="1" ht="12.75">
      <c r="A14" s="70"/>
      <c r="B14" s="71"/>
      <c r="C14" s="44"/>
      <c r="D14" s="72"/>
      <c r="E14" s="44"/>
    </row>
    <row r="15" spans="1:5" s="89" customFormat="1" ht="12.75">
      <c r="A15" s="70">
        <v>30</v>
      </c>
      <c r="B15" s="71" t="s">
        <v>20</v>
      </c>
      <c r="C15" s="44">
        <f>SUM(C16:C18)</f>
        <v>82850000</v>
      </c>
      <c r="D15" s="44">
        <f>SUM(D16:D18)</f>
        <v>1800000</v>
      </c>
      <c r="E15" s="44">
        <f>SUM(C15:D15)</f>
        <v>84650000</v>
      </c>
    </row>
    <row r="16" spans="1:5" s="83" customFormat="1" ht="12.75">
      <c r="A16" s="85">
        <v>3000</v>
      </c>
      <c r="B16" s="82" t="s">
        <v>21</v>
      </c>
      <c r="C16" s="40">
        <v>81000000</v>
      </c>
      <c r="D16" s="84">
        <v>1500000</v>
      </c>
      <c r="E16" s="40">
        <f>SUM(C16:D16)</f>
        <v>82500000</v>
      </c>
    </row>
    <row r="17" spans="1:5" s="83" customFormat="1" ht="12.75">
      <c r="A17" s="85">
        <v>3030</v>
      </c>
      <c r="B17" s="82" t="s">
        <v>22</v>
      </c>
      <c r="C17" s="40">
        <v>1850000</v>
      </c>
      <c r="D17" s="84">
        <v>250000</v>
      </c>
      <c r="E17" s="40">
        <f>SUM(C17:D17)</f>
        <v>2100000</v>
      </c>
    </row>
    <row r="18" spans="1:5" s="83" customFormat="1" ht="12.75">
      <c r="A18" s="85">
        <v>3041</v>
      </c>
      <c r="B18" s="85" t="s">
        <v>23</v>
      </c>
      <c r="C18" s="40">
        <v>0</v>
      </c>
      <c r="D18" s="84">
        <v>50000</v>
      </c>
      <c r="E18" s="40">
        <f>SUM(C18:D18)</f>
        <v>50000</v>
      </c>
    </row>
    <row r="19" spans="1:5" s="45" customFormat="1" ht="12.75">
      <c r="A19" s="61"/>
      <c r="B19" s="62"/>
      <c r="C19" s="63"/>
      <c r="D19" s="63"/>
      <c r="E19" s="63"/>
    </row>
    <row r="20" spans="1:5" s="45" customFormat="1" ht="12.75">
      <c r="A20" s="61">
        <v>38</v>
      </c>
      <c r="B20" s="62" t="s">
        <v>24</v>
      </c>
      <c r="C20" s="63"/>
      <c r="D20" s="63"/>
      <c r="E20" s="63"/>
    </row>
    <row r="21" spans="1:5" s="45" customFormat="1" ht="12.75">
      <c r="A21" s="61">
        <v>381</v>
      </c>
      <c r="B21" s="62" t="s">
        <v>25</v>
      </c>
      <c r="C21" s="63">
        <f>C22</f>
        <v>1000000</v>
      </c>
      <c r="D21" s="63">
        <f>D22</f>
        <v>550000</v>
      </c>
      <c r="E21" s="63">
        <f>E22</f>
        <v>1550000</v>
      </c>
    </row>
    <row r="22" spans="1:5" s="41" customFormat="1" ht="12.75">
      <c r="A22" s="87">
        <v>3811</v>
      </c>
      <c r="B22" s="59" t="s">
        <v>26</v>
      </c>
      <c r="C22" s="60">
        <v>1000000</v>
      </c>
      <c r="D22" s="60">
        <f>SUM(D23:D24)</f>
        <v>550000</v>
      </c>
      <c r="E22" s="60">
        <f>SUM(E23:E24)</f>
        <v>1550000</v>
      </c>
    </row>
    <row r="23" spans="1:5" s="74" customFormat="1" ht="11.25">
      <c r="A23" s="101"/>
      <c r="B23" s="102" t="s">
        <v>27</v>
      </c>
      <c r="C23" s="103">
        <v>0</v>
      </c>
      <c r="D23" s="103">
        <v>400000</v>
      </c>
      <c r="E23" s="103">
        <f>SUM(C23:D23)</f>
        <v>400000</v>
      </c>
    </row>
    <row r="24" spans="1:5" s="74" customFormat="1" ht="11.25">
      <c r="A24" s="101"/>
      <c r="B24" s="104" t="s">
        <v>28</v>
      </c>
      <c r="C24" s="103">
        <v>1000000</v>
      </c>
      <c r="D24" s="103">
        <v>150000</v>
      </c>
      <c r="E24" s="103">
        <f>SUM(C24:D24)</f>
        <v>1150000</v>
      </c>
    </row>
    <row r="25" spans="1:5" s="41" customFormat="1" ht="12.75">
      <c r="A25" s="85"/>
      <c r="B25" s="86"/>
      <c r="C25" s="40"/>
      <c r="D25" s="40"/>
      <c r="E25" s="40"/>
    </row>
    <row r="26" spans="1:7" s="28" customFormat="1" ht="12.75">
      <c r="A26" s="88"/>
      <c r="B26" s="55" t="s">
        <v>5</v>
      </c>
      <c r="C26" s="56"/>
      <c r="D26" s="56">
        <f>D15+D21</f>
        <v>2350000</v>
      </c>
      <c r="E26" s="57"/>
      <c r="F26" s="58"/>
      <c r="G26" s="58"/>
    </row>
    <row r="27" spans="1:5" ht="12.75">
      <c r="A27" s="9"/>
      <c r="B27" s="9"/>
      <c r="C27" s="10"/>
      <c r="D27" s="11"/>
      <c r="E27" s="11"/>
    </row>
  </sheetData>
  <printOptions/>
  <pageMargins left="0.77" right="0.48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0"/>
  <sheetViews>
    <sheetView workbookViewId="0" topLeftCell="A1">
      <selection activeCell="D3" sqref="D3:E6"/>
    </sheetView>
  </sheetViews>
  <sheetFormatPr defaultColWidth="9.140625" defaultRowHeight="12.75"/>
  <cols>
    <col min="1" max="1" width="8.57421875" style="2" customWidth="1"/>
    <col min="2" max="2" width="43.57421875" style="5" customWidth="1"/>
    <col min="3" max="4" width="12.421875" style="4" customWidth="1"/>
    <col min="5" max="5" width="14.28125" style="4" customWidth="1"/>
    <col min="6" max="7" width="10.140625" style="1" bestFit="1" customWidth="1"/>
    <col min="8" max="8" width="40.421875" style="1" customWidth="1"/>
    <col min="9" max="16384" width="9.140625" style="1" customWidth="1"/>
  </cols>
  <sheetData>
    <row r="3" spans="4:5" ht="12.75">
      <c r="D3" s="3"/>
      <c r="E3" s="20" t="s">
        <v>0</v>
      </c>
    </row>
    <row r="4" spans="4:5" ht="12.75">
      <c r="D4" s="3"/>
      <c r="E4" s="20" t="s">
        <v>96</v>
      </c>
    </row>
    <row r="5" spans="4:5" ht="12.75">
      <c r="D5" s="3"/>
      <c r="E5" s="20" t="s">
        <v>97</v>
      </c>
    </row>
    <row r="6" spans="4:5" ht="12.75">
      <c r="D6" s="3"/>
      <c r="E6" s="20" t="s">
        <v>98</v>
      </c>
    </row>
    <row r="7" spans="3:5" ht="12.75">
      <c r="C7" s="3"/>
      <c r="D7" s="3"/>
      <c r="E7" s="3"/>
    </row>
    <row r="8" spans="3:5" ht="12.75">
      <c r="C8" s="3"/>
      <c r="D8" s="3"/>
      <c r="E8" s="3"/>
    </row>
    <row r="9" spans="3:5" ht="12.75">
      <c r="C9" s="3"/>
      <c r="D9" s="3"/>
      <c r="E9" s="3"/>
    </row>
    <row r="10" spans="1:5" ht="12.75">
      <c r="A10" s="27" t="s">
        <v>12</v>
      </c>
      <c r="B10" s="12"/>
      <c r="C10" s="13"/>
      <c r="D10" s="13"/>
      <c r="E10" s="13"/>
    </row>
    <row r="11" spans="3:5" ht="12.75">
      <c r="C11" s="3"/>
      <c r="D11" s="3"/>
      <c r="E11" s="3"/>
    </row>
    <row r="12" spans="3:5" ht="13.5" thickBot="1">
      <c r="C12" s="3"/>
      <c r="D12" s="3"/>
      <c r="E12" s="3"/>
    </row>
    <row r="13" spans="1:5" ht="39" thickBot="1">
      <c r="A13" s="22" t="s">
        <v>1</v>
      </c>
      <c r="B13" s="23" t="s">
        <v>3</v>
      </c>
      <c r="C13" s="24" t="s">
        <v>6</v>
      </c>
      <c r="D13" s="25" t="s">
        <v>14</v>
      </c>
      <c r="E13" s="26" t="s">
        <v>7</v>
      </c>
    </row>
    <row r="14" spans="1:5" ht="12.75">
      <c r="A14" s="14"/>
      <c r="B14" s="15"/>
      <c r="C14" s="16"/>
      <c r="D14" s="16"/>
      <c r="E14" s="16"/>
    </row>
    <row r="15" spans="1:5" s="33" customFormat="1" ht="12.75">
      <c r="A15" s="30" t="s">
        <v>29</v>
      </c>
      <c r="B15" s="31" t="s">
        <v>30</v>
      </c>
      <c r="C15" s="32"/>
      <c r="D15" s="32">
        <f>SUM(D16)</f>
        <v>223500</v>
      </c>
      <c r="E15" s="32"/>
    </row>
    <row r="16" spans="1:5" s="41" customFormat="1" ht="12.75">
      <c r="A16" s="46" t="s">
        <v>31</v>
      </c>
      <c r="B16" s="39" t="s">
        <v>32</v>
      </c>
      <c r="C16" s="40">
        <v>5570000</v>
      </c>
      <c r="D16" s="40">
        <f>SUM(D17:D18)</f>
        <v>223500</v>
      </c>
      <c r="E16" s="40">
        <f>SUM(C16:D16)</f>
        <v>5793500</v>
      </c>
    </row>
    <row r="17" spans="1:5" s="53" customFormat="1" ht="22.5">
      <c r="A17" s="51"/>
      <c r="B17" s="75" t="s">
        <v>87</v>
      </c>
      <c r="C17" s="29"/>
      <c r="D17" s="29">
        <v>223500</v>
      </c>
      <c r="E17" s="29"/>
    </row>
    <row r="18" spans="1:5" s="53" customFormat="1" ht="12.75">
      <c r="A18" s="51"/>
      <c r="B18" s="52"/>
      <c r="C18" s="29"/>
      <c r="D18" s="29"/>
      <c r="E18" s="40"/>
    </row>
    <row r="19" spans="1:5" s="45" customFormat="1" ht="12.75">
      <c r="A19" s="42" t="s">
        <v>71</v>
      </c>
      <c r="B19" s="42" t="s">
        <v>72</v>
      </c>
      <c r="C19" s="96"/>
      <c r="D19" s="96">
        <f>SUM(D20)</f>
        <v>-60000</v>
      </c>
      <c r="E19" s="96"/>
    </row>
    <row r="20" spans="1:5" s="53" customFormat="1" ht="12.75">
      <c r="A20" s="46" t="s">
        <v>31</v>
      </c>
      <c r="B20" s="39" t="s">
        <v>32</v>
      </c>
      <c r="C20" s="98">
        <v>3930000</v>
      </c>
      <c r="D20" s="98">
        <f>SUM(D21)</f>
        <v>-60000</v>
      </c>
      <c r="E20" s="98">
        <f>SUM(C20:D20)</f>
        <v>3870000</v>
      </c>
    </row>
    <row r="21" spans="1:5" s="53" customFormat="1" ht="11.25">
      <c r="A21" s="51"/>
      <c r="B21" s="52" t="s">
        <v>73</v>
      </c>
      <c r="C21" s="97"/>
      <c r="D21" s="97">
        <v>-60000</v>
      </c>
      <c r="E21" s="97"/>
    </row>
    <row r="22" spans="1:5" s="41" customFormat="1" ht="12.75">
      <c r="A22" s="46"/>
      <c r="B22" s="39"/>
      <c r="C22" s="98"/>
      <c r="D22" s="98"/>
      <c r="E22" s="98"/>
    </row>
    <row r="23" spans="1:5" s="45" customFormat="1" ht="12.75">
      <c r="A23" s="42" t="s">
        <v>93</v>
      </c>
      <c r="B23" s="42" t="s">
        <v>95</v>
      </c>
      <c r="C23" s="96"/>
      <c r="D23" s="96">
        <f>SUM(D24)</f>
        <v>550000</v>
      </c>
      <c r="E23" s="96"/>
    </row>
    <row r="24" spans="1:5" s="41" customFormat="1" ht="25.5">
      <c r="A24" s="46" t="s">
        <v>33</v>
      </c>
      <c r="B24" s="92" t="s">
        <v>34</v>
      </c>
      <c r="C24" s="98">
        <v>0</v>
      </c>
      <c r="D24" s="98">
        <f>SUM(D25)</f>
        <v>550000</v>
      </c>
      <c r="E24" s="98">
        <f>SUM(C24:D24)</f>
        <v>550000</v>
      </c>
    </row>
    <row r="25" spans="1:5" s="53" customFormat="1" ht="22.5">
      <c r="A25" s="51"/>
      <c r="B25" s="75" t="s">
        <v>94</v>
      </c>
      <c r="C25" s="97"/>
      <c r="D25" s="97">
        <v>550000</v>
      </c>
      <c r="E25" s="97"/>
    </row>
    <row r="26" spans="1:5" s="41" customFormat="1" ht="12.75">
      <c r="A26" s="46"/>
      <c r="B26" s="39"/>
      <c r="C26" s="98"/>
      <c r="D26" s="98"/>
      <c r="E26" s="98"/>
    </row>
    <row r="27" spans="1:5" s="45" customFormat="1" ht="12.75">
      <c r="A27" s="42" t="s">
        <v>39</v>
      </c>
      <c r="B27" s="43" t="s">
        <v>40</v>
      </c>
      <c r="C27" s="44"/>
      <c r="D27" s="44">
        <f>SUM(D28)</f>
        <v>200000</v>
      </c>
      <c r="E27" s="44"/>
    </row>
    <row r="28" spans="1:5" s="37" customFormat="1" ht="25.5">
      <c r="A28" s="46" t="s">
        <v>33</v>
      </c>
      <c r="B28" s="92" t="s">
        <v>34</v>
      </c>
      <c r="C28" s="90">
        <v>300000</v>
      </c>
      <c r="D28" s="90">
        <f>SUM(D29)</f>
        <v>200000</v>
      </c>
      <c r="E28" s="40">
        <f>SUM(C28:D28)</f>
        <v>500000</v>
      </c>
    </row>
    <row r="29" spans="1:5" s="37" customFormat="1" ht="11.25">
      <c r="A29" s="34"/>
      <c r="B29" s="35" t="s">
        <v>41</v>
      </c>
      <c r="C29" s="36"/>
      <c r="D29" s="36">
        <v>200000</v>
      </c>
      <c r="E29" s="29"/>
    </row>
    <row r="30" spans="1:5" s="37" customFormat="1" ht="12.75">
      <c r="A30" s="34"/>
      <c r="B30" s="35"/>
      <c r="C30" s="36"/>
      <c r="D30" s="36"/>
      <c r="E30" s="40"/>
    </row>
    <row r="31" spans="1:5" s="45" customFormat="1" ht="12.75">
      <c r="A31" s="42" t="s">
        <v>54</v>
      </c>
      <c r="B31" s="43" t="s">
        <v>55</v>
      </c>
      <c r="C31" s="44"/>
      <c r="D31" s="44"/>
      <c r="E31" s="44"/>
    </row>
    <row r="32" spans="1:5" s="45" customFormat="1" ht="12.75">
      <c r="A32" s="42" t="s">
        <v>69</v>
      </c>
      <c r="B32" s="43" t="s">
        <v>47</v>
      </c>
      <c r="C32" s="44"/>
      <c r="D32" s="44">
        <f>D33</f>
        <v>1039</v>
      </c>
      <c r="E32" s="44"/>
    </row>
    <row r="33" spans="1:5" s="37" customFormat="1" ht="12.75">
      <c r="A33" s="46" t="s">
        <v>37</v>
      </c>
      <c r="B33" s="39" t="s">
        <v>38</v>
      </c>
      <c r="C33" s="40">
        <v>3477930</v>
      </c>
      <c r="D33" s="90">
        <v>1039</v>
      </c>
      <c r="E33" s="40">
        <f>SUM(C33:D33)</f>
        <v>3478969</v>
      </c>
    </row>
    <row r="34" spans="1:5" s="37" customFormat="1" ht="12.75">
      <c r="A34" s="34"/>
      <c r="B34" s="39"/>
      <c r="C34" s="40"/>
      <c r="D34" s="90"/>
      <c r="E34" s="40"/>
    </row>
    <row r="35" spans="1:5" s="45" customFormat="1" ht="12.75">
      <c r="A35" s="42" t="s">
        <v>70</v>
      </c>
      <c r="B35" s="43" t="s">
        <v>48</v>
      </c>
      <c r="C35" s="44"/>
      <c r="D35" s="32">
        <f>D36</f>
        <v>16369</v>
      </c>
      <c r="E35" s="40"/>
    </row>
    <row r="36" spans="1:5" s="37" customFormat="1" ht="12.75">
      <c r="A36" s="46" t="s">
        <v>37</v>
      </c>
      <c r="B36" s="39" t="s">
        <v>38</v>
      </c>
      <c r="C36" s="40">
        <v>719885</v>
      </c>
      <c r="D36" s="40">
        <v>16369</v>
      </c>
      <c r="E36" s="40">
        <f>SUM(C36:D36)</f>
        <v>736254</v>
      </c>
    </row>
    <row r="37" spans="1:5" s="37" customFormat="1" ht="12.75">
      <c r="A37" s="46"/>
      <c r="B37" s="39"/>
      <c r="C37" s="40"/>
      <c r="D37" s="40"/>
      <c r="E37" s="40"/>
    </row>
    <row r="38" spans="1:5" s="93" customFormat="1" ht="12.75">
      <c r="A38" s="42" t="s">
        <v>77</v>
      </c>
      <c r="B38" s="43" t="s">
        <v>76</v>
      </c>
      <c r="C38" s="44"/>
      <c r="D38" s="44"/>
      <c r="E38" s="44"/>
    </row>
    <row r="39" spans="1:5" s="93" customFormat="1" ht="12.75">
      <c r="A39" s="42" t="s">
        <v>74</v>
      </c>
      <c r="B39" s="43" t="s">
        <v>75</v>
      </c>
      <c r="C39" s="44"/>
      <c r="D39" s="44">
        <f>SUM(D40)</f>
        <v>60000</v>
      </c>
      <c r="E39" s="44"/>
    </row>
    <row r="40" spans="1:5" s="37" customFormat="1" ht="25.5">
      <c r="A40" s="46" t="s">
        <v>78</v>
      </c>
      <c r="B40" s="92" t="s">
        <v>79</v>
      </c>
      <c r="C40" s="40">
        <v>660000</v>
      </c>
      <c r="D40" s="40">
        <v>60000</v>
      </c>
      <c r="E40" s="40">
        <f>SUM(C40:D40)</f>
        <v>720000</v>
      </c>
    </row>
    <row r="41" spans="1:5" s="37" customFormat="1" ht="12.75">
      <c r="A41" s="46"/>
      <c r="B41" s="39"/>
      <c r="C41" s="40"/>
      <c r="D41" s="40"/>
      <c r="E41" s="40"/>
    </row>
    <row r="42" spans="1:5" s="37" customFormat="1" ht="12.75">
      <c r="A42" s="42" t="s">
        <v>35</v>
      </c>
      <c r="B42" s="42" t="s">
        <v>36</v>
      </c>
      <c r="C42" s="44"/>
      <c r="D42" s="44">
        <f>D43+D44</f>
        <v>385000</v>
      </c>
      <c r="E42" s="40"/>
    </row>
    <row r="43" spans="1:5" s="37" customFormat="1" ht="12.75">
      <c r="A43" s="46" t="s">
        <v>37</v>
      </c>
      <c r="B43" s="39" t="s">
        <v>38</v>
      </c>
      <c r="C43" s="40">
        <v>2786981</v>
      </c>
      <c r="D43" s="40">
        <v>85000</v>
      </c>
      <c r="E43" s="40">
        <f>SUM(C43:D43)</f>
        <v>2871981</v>
      </c>
    </row>
    <row r="44" spans="1:5" s="37" customFormat="1" ht="25.5">
      <c r="A44" s="46" t="s">
        <v>33</v>
      </c>
      <c r="B44" s="92" t="s">
        <v>34</v>
      </c>
      <c r="C44" s="40">
        <v>0</v>
      </c>
      <c r="D44" s="40">
        <v>300000</v>
      </c>
      <c r="E44" s="40">
        <f>SUM(C44:D44)</f>
        <v>300000</v>
      </c>
    </row>
    <row r="45" spans="1:5" s="53" customFormat="1" ht="11.25">
      <c r="A45" s="51"/>
      <c r="B45" s="52" t="s">
        <v>90</v>
      </c>
      <c r="C45" s="29"/>
      <c r="D45" s="29">
        <v>300000</v>
      </c>
      <c r="E45" s="29"/>
    </row>
    <row r="46" spans="1:5" s="41" customFormat="1" ht="12.75">
      <c r="A46" s="91"/>
      <c r="B46" s="39"/>
      <c r="C46" s="40"/>
      <c r="D46" s="38"/>
      <c r="E46" s="40"/>
    </row>
    <row r="47" spans="1:5" s="45" customFormat="1" ht="12.75">
      <c r="A47" s="42" t="s">
        <v>56</v>
      </c>
      <c r="B47" s="43" t="s">
        <v>57</v>
      </c>
      <c r="C47" s="44"/>
      <c r="D47" s="44"/>
      <c r="E47" s="40"/>
    </row>
    <row r="48" spans="1:5" s="45" customFormat="1" ht="12.75">
      <c r="A48" s="42" t="s">
        <v>64</v>
      </c>
      <c r="B48" s="43" t="s">
        <v>42</v>
      </c>
      <c r="C48" s="44"/>
      <c r="D48" s="44">
        <f>D49</f>
        <v>33192</v>
      </c>
      <c r="E48" s="40"/>
    </row>
    <row r="49" spans="1:5" s="41" customFormat="1" ht="12.75">
      <c r="A49" s="46" t="s">
        <v>37</v>
      </c>
      <c r="B49" s="39" t="s">
        <v>38</v>
      </c>
      <c r="C49" s="40">
        <v>2841210</v>
      </c>
      <c r="D49" s="40">
        <v>33192</v>
      </c>
      <c r="E49" s="40">
        <f>SUM(C49:D49)</f>
        <v>2874402</v>
      </c>
    </row>
    <row r="50" spans="1:5" s="41" customFormat="1" ht="12.75">
      <c r="A50" s="91"/>
      <c r="B50" s="39"/>
      <c r="C50" s="40"/>
      <c r="D50" s="40"/>
      <c r="E50" s="40"/>
    </row>
    <row r="51" spans="1:5" s="45" customFormat="1" ht="12.75">
      <c r="A51" s="42" t="s">
        <v>65</v>
      </c>
      <c r="B51" s="43" t="s">
        <v>43</v>
      </c>
      <c r="C51" s="44"/>
      <c r="D51" s="44">
        <f>D52</f>
        <v>33392</v>
      </c>
      <c r="E51" s="40"/>
    </row>
    <row r="52" spans="1:5" s="41" customFormat="1" ht="12.75">
      <c r="A52" s="46" t="s">
        <v>37</v>
      </c>
      <c r="B52" s="39" t="s">
        <v>38</v>
      </c>
      <c r="C52" s="40">
        <v>2837410</v>
      </c>
      <c r="D52" s="40">
        <v>33392</v>
      </c>
      <c r="E52" s="40">
        <f>SUM(C52:D52)</f>
        <v>2870802</v>
      </c>
    </row>
    <row r="53" spans="1:5" s="41" customFormat="1" ht="12.75">
      <c r="A53" s="91"/>
      <c r="B53" s="39"/>
      <c r="C53" s="40"/>
      <c r="D53" s="40"/>
      <c r="E53" s="40"/>
    </row>
    <row r="54" spans="1:5" s="45" customFormat="1" ht="12.75">
      <c r="A54" s="42" t="s">
        <v>66</v>
      </c>
      <c r="B54" s="43" t="s">
        <v>44</v>
      </c>
      <c r="C54" s="44"/>
      <c r="D54" s="44">
        <f>D55</f>
        <v>33392</v>
      </c>
      <c r="E54" s="40"/>
    </row>
    <row r="55" spans="1:5" s="41" customFormat="1" ht="12.75">
      <c r="A55" s="46" t="s">
        <v>37</v>
      </c>
      <c r="B55" s="39" t="s">
        <v>38</v>
      </c>
      <c r="C55" s="40">
        <v>2585314</v>
      </c>
      <c r="D55" s="40">
        <v>33392</v>
      </c>
      <c r="E55" s="40">
        <f>SUM(C55:D55)</f>
        <v>2618706</v>
      </c>
    </row>
    <row r="56" spans="1:5" s="41" customFormat="1" ht="12.75">
      <c r="A56" s="91"/>
      <c r="B56" s="39"/>
      <c r="C56" s="40"/>
      <c r="D56" s="40"/>
      <c r="E56" s="40"/>
    </row>
    <row r="57" spans="1:5" s="45" customFormat="1" ht="12.75">
      <c r="A57" s="42" t="s">
        <v>67</v>
      </c>
      <c r="B57" s="43" t="s">
        <v>45</v>
      </c>
      <c r="C57" s="44"/>
      <c r="D57" s="44">
        <f>D58</f>
        <v>33392</v>
      </c>
      <c r="E57" s="40"/>
    </row>
    <row r="58" spans="1:5" s="41" customFormat="1" ht="12.75">
      <c r="A58" s="46" t="s">
        <v>37</v>
      </c>
      <c r="B58" s="39" t="s">
        <v>38</v>
      </c>
      <c r="C58" s="40">
        <v>2585314</v>
      </c>
      <c r="D58" s="40">
        <v>33392</v>
      </c>
      <c r="E58" s="40">
        <f>SUM(C58:D58)</f>
        <v>2618706</v>
      </c>
    </row>
    <row r="59" spans="1:5" s="41" customFormat="1" ht="12.75">
      <c r="A59" s="91"/>
      <c r="B59" s="39"/>
      <c r="C59" s="40"/>
      <c r="D59" s="40"/>
      <c r="E59" s="40"/>
    </row>
    <row r="60" spans="1:5" s="45" customFormat="1" ht="12.75">
      <c r="A60" s="42" t="s">
        <v>68</v>
      </c>
      <c r="B60" s="43" t="s">
        <v>46</v>
      </c>
      <c r="C60" s="44"/>
      <c r="D60" s="44">
        <f>SUM(D61:D62)</f>
        <v>1336058</v>
      </c>
      <c r="E60" s="40"/>
    </row>
    <row r="61" spans="1:5" s="41" customFormat="1" ht="12.75">
      <c r="A61" s="46" t="s">
        <v>37</v>
      </c>
      <c r="B61" s="39" t="s">
        <v>38</v>
      </c>
      <c r="C61" s="40">
        <v>2141504</v>
      </c>
      <c r="D61" s="40">
        <v>36058</v>
      </c>
      <c r="E61" s="40">
        <f>SUM(C61:D61)</f>
        <v>2177562</v>
      </c>
    </row>
    <row r="62" spans="1:5" s="41" customFormat="1" ht="25.5">
      <c r="A62" s="46" t="s">
        <v>33</v>
      </c>
      <c r="B62" s="92" t="s">
        <v>34</v>
      </c>
      <c r="C62" s="40">
        <v>400000</v>
      </c>
      <c r="D62" s="40">
        <v>1300000</v>
      </c>
      <c r="E62" s="40">
        <f>SUM(C62:D62)</f>
        <v>1700000</v>
      </c>
    </row>
    <row r="63" spans="1:5" s="41" customFormat="1" ht="12.75">
      <c r="A63" s="91"/>
      <c r="B63" s="39"/>
      <c r="C63" s="40"/>
      <c r="D63" s="40"/>
      <c r="E63" s="40"/>
    </row>
    <row r="64" spans="1:5" s="45" customFormat="1" ht="12.75">
      <c r="A64" s="42" t="s">
        <v>92</v>
      </c>
      <c r="B64" s="43" t="s">
        <v>51</v>
      </c>
      <c r="C64" s="44"/>
      <c r="D64" s="44">
        <f>D65+D66</f>
        <v>85649</v>
      </c>
      <c r="E64" s="40"/>
    </row>
    <row r="65" spans="1:5" s="41" customFormat="1" ht="12.75">
      <c r="A65" s="46" t="s">
        <v>37</v>
      </c>
      <c r="B65" s="39" t="s">
        <v>38</v>
      </c>
      <c r="C65" s="40">
        <v>4135499</v>
      </c>
      <c r="D65" s="40">
        <v>4399</v>
      </c>
      <c r="E65" s="40">
        <f>SUM(C65:D65)</f>
        <v>4139898</v>
      </c>
    </row>
    <row r="66" spans="1:5" s="41" customFormat="1" ht="12.75">
      <c r="A66" s="46" t="s">
        <v>31</v>
      </c>
      <c r="B66" s="39" t="s">
        <v>32</v>
      </c>
      <c r="C66" s="40">
        <v>1553491</v>
      </c>
      <c r="D66" s="40">
        <v>81250</v>
      </c>
      <c r="E66" s="40">
        <f>SUM(C66:D66)</f>
        <v>1634741</v>
      </c>
    </row>
    <row r="67" spans="1:5" s="41" customFormat="1" ht="12.75">
      <c r="A67" s="46"/>
      <c r="B67" s="39"/>
      <c r="C67" s="40"/>
      <c r="D67" s="40"/>
      <c r="E67" s="40"/>
    </row>
    <row r="68" spans="1:5" s="45" customFormat="1" ht="12.75">
      <c r="A68" s="42" t="s">
        <v>59</v>
      </c>
      <c r="B68" s="43" t="s">
        <v>60</v>
      </c>
      <c r="C68" s="44"/>
      <c r="D68" s="44"/>
      <c r="E68" s="40"/>
    </row>
    <row r="69" spans="1:5" s="45" customFormat="1" ht="12.75">
      <c r="A69" s="42" t="s">
        <v>61</v>
      </c>
      <c r="B69" s="43" t="s">
        <v>53</v>
      </c>
      <c r="C69" s="44"/>
      <c r="D69" s="44">
        <f>SUM(D70:D72)</f>
        <v>1950844</v>
      </c>
      <c r="E69" s="40"/>
    </row>
    <row r="70" spans="1:5" s="41" customFormat="1" ht="12.75">
      <c r="A70" s="46" t="s">
        <v>37</v>
      </c>
      <c r="B70" s="39" t="s">
        <v>38</v>
      </c>
      <c r="C70" s="40">
        <v>12894701</v>
      </c>
      <c r="D70" s="40">
        <v>142444</v>
      </c>
      <c r="E70" s="40">
        <f>SUM(C70:D70)</f>
        <v>13037145</v>
      </c>
    </row>
    <row r="71" spans="1:5" s="41" customFormat="1" ht="12.75">
      <c r="A71" s="46" t="s">
        <v>31</v>
      </c>
      <c r="B71" s="39" t="s">
        <v>32</v>
      </c>
      <c r="C71" s="40">
        <v>4259678</v>
      </c>
      <c r="D71" s="40">
        <v>258400</v>
      </c>
      <c r="E71" s="40">
        <f>SUM(C71:D71)</f>
        <v>4518078</v>
      </c>
    </row>
    <row r="72" spans="1:5" s="41" customFormat="1" ht="25.5">
      <c r="A72" s="46" t="s">
        <v>33</v>
      </c>
      <c r="B72" s="92" t="s">
        <v>34</v>
      </c>
      <c r="C72" s="40">
        <v>2000000</v>
      </c>
      <c r="D72" s="40">
        <v>1550000</v>
      </c>
      <c r="E72" s="40">
        <f>SUM(C72:D72)</f>
        <v>3550000</v>
      </c>
    </row>
    <row r="73" spans="1:5" s="41" customFormat="1" ht="12.75">
      <c r="A73" s="46"/>
      <c r="B73" s="39"/>
      <c r="C73" s="40"/>
      <c r="D73" s="40"/>
      <c r="E73" s="40"/>
    </row>
    <row r="74" spans="1:5" s="45" customFormat="1" ht="12.75">
      <c r="A74" s="42" t="s">
        <v>62</v>
      </c>
      <c r="B74" s="43" t="s">
        <v>49</v>
      </c>
      <c r="C74" s="44"/>
      <c r="D74" s="44">
        <f>D75+D76</f>
        <v>101562</v>
      </c>
      <c r="E74" s="40"/>
    </row>
    <row r="75" spans="1:5" s="41" customFormat="1" ht="12.75">
      <c r="A75" s="46" t="s">
        <v>37</v>
      </c>
      <c r="B75" s="39" t="s">
        <v>38</v>
      </c>
      <c r="C75" s="40">
        <v>6757204</v>
      </c>
      <c r="D75" s="40">
        <v>31912</v>
      </c>
      <c r="E75" s="40">
        <f>SUM(C75:D75)</f>
        <v>6789116</v>
      </c>
    </row>
    <row r="76" spans="1:5" s="41" customFormat="1" ht="12.75">
      <c r="A76" s="46" t="s">
        <v>31</v>
      </c>
      <c r="B76" s="39" t="s">
        <v>32</v>
      </c>
      <c r="C76" s="40">
        <v>2232031</v>
      </c>
      <c r="D76" s="40">
        <v>69650</v>
      </c>
      <c r="E76" s="40">
        <f>SUM(C76:D76)</f>
        <v>2301681</v>
      </c>
    </row>
    <row r="77" spans="1:5" s="41" customFormat="1" ht="12.75">
      <c r="A77" s="46"/>
      <c r="B77" s="39"/>
      <c r="C77" s="40"/>
      <c r="D77" s="40"/>
      <c r="E77" s="40"/>
    </row>
    <row r="78" spans="1:5" s="45" customFormat="1" ht="12.75">
      <c r="A78" s="42" t="s">
        <v>63</v>
      </c>
      <c r="B78" s="43" t="s">
        <v>50</v>
      </c>
      <c r="C78" s="44"/>
      <c r="D78" s="44">
        <f>D79+D80</f>
        <v>74811</v>
      </c>
      <c r="E78" s="40"/>
    </row>
    <row r="79" spans="1:5" s="41" customFormat="1" ht="12.75">
      <c r="A79" s="46" t="s">
        <v>37</v>
      </c>
      <c r="B79" s="39" t="s">
        <v>38</v>
      </c>
      <c r="C79" s="40">
        <v>4555794</v>
      </c>
      <c r="D79" s="40">
        <v>37111</v>
      </c>
      <c r="E79" s="40">
        <f>SUM(C79:D79)</f>
        <v>4592905</v>
      </c>
    </row>
    <row r="80" spans="1:5" s="41" customFormat="1" ht="12.75">
      <c r="A80" s="46" t="s">
        <v>31</v>
      </c>
      <c r="B80" s="39" t="s">
        <v>32</v>
      </c>
      <c r="C80" s="40">
        <v>1472412</v>
      </c>
      <c r="D80" s="40">
        <v>37700</v>
      </c>
      <c r="E80" s="40">
        <f>SUM(C80:D80)</f>
        <v>1510112</v>
      </c>
    </row>
    <row r="81" spans="1:5" s="41" customFormat="1" ht="12.75">
      <c r="A81" s="91"/>
      <c r="B81" s="39"/>
      <c r="C81" s="40"/>
      <c r="D81" s="40"/>
      <c r="E81" s="40"/>
    </row>
    <row r="82" spans="1:5" s="45" customFormat="1" ht="12.75">
      <c r="A82" s="42" t="s">
        <v>58</v>
      </c>
      <c r="B82" s="43" t="s">
        <v>52</v>
      </c>
      <c r="C82" s="44"/>
      <c r="D82" s="44">
        <f>D83</f>
        <v>1800</v>
      </c>
      <c r="E82" s="40"/>
    </row>
    <row r="83" spans="1:5" s="41" customFormat="1" ht="12.75">
      <c r="A83" s="46" t="s">
        <v>37</v>
      </c>
      <c r="B83" s="39" t="s">
        <v>38</v>
      </c>
      <c r="C83" s="40">
        <v>1434708</v>
      </c>
      <c r="D83" s="40">
        <v>1800</v>
      </c>
      <c r="E83" s="40">
        <f>SUM(C83:D83)</f>
        <v>1436508</v>
      </c>
    </row>
    <row r="84" spans="1:5" s="41" customFormat="1" ht="12.75">
      <c r="A84" s="91"/>
      <c r="B84" s="39"/>
      <c r="C84" s="40"/>
      <c r="D84" s="40"/>
      <c r="E84" s="40"/>
    </row>
    <row r="85" spans="1:5" s="45" customFormat="1" ht="12.75">
      <c r="A85" s="42" t="s">
        <v>88</v>
      </c>
      <c r="B85" s="43" t="s">
        <v>89</v>
      </c>
      <c r="C85" s="44"/>
      <c r="D85" s="44">
        <f>SUM(D86)</f>
        <v>950000</v>
      </c>
      <c r="E85" s="44"/>
    </row>
    <row r="86" spans="1:5" s="53" customFormat="1" ht="25.5">
      <c r="A86" s="46" t="s">
        <v>33</v>
      </c>
      <c r="B86" s="92" t="s">
        <v>34</v>
      </c>
      <c r="C86" s="40">
        <v>0</v>
      </c>
      <c r="D86" s="40">
        <v>950000</v>
      </c>
      <c r="E86" s="40">
        <f>SUM(C86:D86)</f>
        <v>950000</v>
      </c>
    </row>
    <row r="87" spans="1:5" s="74" customFormat="1" ht="12.75">
      <c r="A87" s="42"/>
      <c r="B87" s="43"/>
      <c r="C87" s="44"/>
      <c r="D87" s="44"/>
      <c r="E87" s="40">
        <f>SUM(C87:D87)</f>
        <v>0</v>
      </c>
    </row>
    <row r="88" spans="1:5" s="93" customFormat="1" ht="12.75">
      <c r="A88" s="42" t="s">
        <v>80</v>
      </c>
      <c r="B88" s="43" t="s">
        <v>81</v>
      </c>
      <c r="C88" s="44"/>
      <c r="D88" s="44">
        <f>D89+D91</f>
        <v>140000</v>
      </c>
      <c r="E88" s="44"/>
    </row>
    <row r="89" spans="1:5" s="41" customFormat="1" ht="12.75">
      <c r="A89" s="46" t="s">
        <v>82</v>
      </c>
      <c r="B89" s="92" t="s">
        <v>83</v>
      </c>
      <c r="C89" s="40">
        <v>580000</v>
      </c>
      <c r="D89" s="40">
        <f>D90</f>
        <v>20000</v>
      </c>
      <c r="E89" s="40">
        <f>SUM(C89:D89)</f>
        <v>600000</v>
      </c>
    </row>
    <row r="90" spans="1:5" s="53" customFormat="1" ht="11.25">
      <c r="A90" s="51"/>
      <c r="B90" s="52" t="s">
        <v>84</v>
      </c>
      <c r="C90" s="29"/>
      <c r="D90" s="29">
        <v>20000</v>
      </c>
      <c r="E90" s="29"/>
    </row>
    <row r="91" spans="1:5" s="41" customFormat="1" ht="12.75">
      <c r="A91" s="46" t="s">
        <v>31</v>
      </c>
      <c r="B91" s="39" t="s">
        <v>32</v>
      </c>
      <c r="C91" s="40">
        <v>917000</v>
      </c>
      <c r="D91" s="40">
        <f>SUM(D92:D93)</f>
        <v>120000</v>
      </c>
      <c r="E91" s="40">
        <f>SUM(C91:D91)</f>
        <v>1037000</v>
      </c>
    </row>
    <row r="92" spans="1:5" s="53" customFormat="1" ht="11.25">
      <c r="A92" s="51"/>
      <c r="B92" s="52" t="s">
        <v>85</v>
      </c>
      <c r="C92" s="29"/>
      <c r="D92" s="29">
        <v>40000</v>
      </c>
      <c r="E92" s="29"/>
    </row>
    <row r="93" spans="1:5" s="53" customFormat="1" ht="11.25">
      <c r="A93" s="51"/>
      <c r="B93" s="52" t="s">
        <v>86</v>
      </c>
      <c r="C93" s="29"/>
      <c r="D93" s="29">
        <v>80000</v>
      </c>
      <c r="E93" s="29"/>
    </row>
    <row r="94" spans="1:5" s="53" customFormat="1" ht="12.75">
      <c r="A94" s="51"/>
      <c r="B94" s="52"/>
      <c r="C94" s="29"/>
      <c r="D94" s="29"/>
      <c r="E94" s="40"/>
    </row>
    <row r="95" spans="1:7" ht="12.75" hidden="1">
      <c r="A95" s="50"/>
      <c r="B95" s="48"/>
      <c r="C95" s="49">
        <f>SUM(C14:C94)</f>
        <v>73628066</v>
      </c>
      <c r="D95" s="49"/>
      <c r="E95" s="49">
        <f>SUM(E14:E94)</f>
        <v>79778066</v>
      </c>
      <c r="G95" s="99"/>
    </row>
    <row r="96" spans="1:7" s="18" customFormat="1" ht="12.75">
      <c r="A96" s="17"/>
      <c r="B96" s="47" t="s">
        <v>2</v>
      </c>
      <c r="C96" s="32"/>
      <c r="D96" s="32">
        <f>D15+D19+D27+D32+D35+D39+D42+D48+D51+D54+D57+D60+D64+D69+D74+D78+D82+D88+D85+D23</f>
        <v>6150000</v>
      </c>
      <c r="E96" s="32"/>
      <c r="F96" s="99"/>
      <c r="G96" s="19"/>
    </row>
    <row r="97" spans="3:6" ht="12.75">
      <c r="C97" s="3"/>
      <c r="D97" s="3"/>
      <c r="E97" s="94"/>
      <c r="F97" s="99"/>
    </row>
    <row r="98" spans="4:7" ht="12.75">
      <c r="D98" s="3"/>
      <c r="E98" s="95" t="s">
        <v>91</v>
      </c>
      <c r="F98" s="99">
        <f>C95+D96</f>
        <v>79778066</v>
      </c>
      <c r="G98" s="99">
        <f>F98-E95</f>
        <v>0</v>
      </c>
    </row>
    <row r="99" ht="12.75">
      <c r="E99" s="95"/>
    </row>
    <row r="100" ht="12.75">
      <c r="E100" s="95"/>
    </row>
    <row r="101" spans="4:5" ht="12.75">
      <c r="D101" s="3"/>
      <c r="E101" s="95"/>
    </row>
    <row r="102" ht="12.75">
      <c r="E102" s="95"/>
    </row>
    <row r="103" ht="12.75">
      <c r="E103" s="95"/>
    </row>
    <row r="104" ht="12.75">
      <c r="E104" s="95"/>
    </row>
    <row r="105" ht="12.75">
      <c r="E105" s="95"/>
    </row>
    <row r="106" ht="12.75">
      <c r="E106" s="95"/>
    </row>
    <row r="107" ht="12.75">
      <c r="E107" s="95"/>
    </row>
    <row r="108" ht="12.75">
      <c r="E108" s="95"/>
    </row>
    <row r="109" ht="12.75">
      <c r="E109" s="95"/>
    </row>
    <row r="110" ht="12.75">
      <c r="E110" s="95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9.57421875" style="0" customWidth="1"/>
    <col min="2" max="2" width="44.421875" style="0" customWidth="1"/>
    <col min="3" max="4" width="12.421875" style="0" customWidth="1"/>
    <col min="5" max="5" width="14.28125" style="0" customWidth="1"/>
    <col min="8" max="8" width="13.28125" style="0" customWidth="1"/>
  </cols>
  <sheetData>
    <row r="1" spans="1:5" ht="12.75">
      <c r="A1" s="2"/>
      <c r="B1" s="5"/>
      <c r="C1" s="4"/>
      <c r="D1" s="4"/>
      <c r="E1" s="4"/>
    </row>
    <row r="2" spans="1:5" ht="12.75">
      <c r="A2" s="2"/>
      <c r="B2" s="5"/>
      <c r="C2" s="4"/>
      <c r="D2" s="4"/>
      <c r="E2" s="4"/>
    </row>
    <row r="3" spans="1:5" ht="12.75">
      <c r="A3" s="2"/>
      <c r="B3" s="5"/>
      <c r="C3" s="4"/>
      <c r="D3" s="3"/>
      <c r="E3" s="20" t="s">
        <v>8</v>
      </c>
    </row>
    <row r="4" spans="1:5" ht="12.75">
      <c r="A4" s="2"/>
      <c r="B4" s="5"/>
      <c r="C4" s="4"/>
      <c r="D4" s="3"/>
      <c r="E4" s="20" t="s">
        <v>96</v>
      </c>
    </row>
    <row r="5" spans="1:5" ht="12.75">
      <c r="A5" s="2"/>
      <c r="B5" s="5"/>
      <c r="C5" s="4"/>
      <c r="D5" s="3"/>
      <c r="E5" s="20" t="s">
        <v>97</v>
      </c>
    </row>
    <row r="6" spans="1:5" ht="12.75">
      <c r="A6" s="2"/>
      <c r="B6" s="5"/>
      <c r="C6" s="4"/>
      <c r="D6" s="3"/>
      <c r="E6" s="20" t="s">
        <v>98</v>
      </c>
    </row>
    <row r="7" spans="1:5" ht="12.75">
      <c r="A7" s="2"/>
      <c r="B7" s="5"/>
      <c r="C7" s="3"/>
      <c r="D7" s="3"/>
      <c r="E7" s="3"/>
    </row>
    <row r="8" spans="1:5" ht="12.75">
      <c r="A8" s="2"/>
      <c r="B8" s="5"/>
      <c r="C8" s="3"/>
      <c r="D8" s="3"/>
      <c r="E8" s="3"/>
    </row>
    <row r="9" spans="1:5" ht="12.75">
      <c r="A9" s="2"/>
      <c r="B9" s="5"/>
      <c r="C9" s="3"/>
      <c r="D9" s="3"/>
      <c r="E9" s="3"/>
    </row>
    <row r="10" spans="1:5" ht="12.75">
      <c r="A10" s="27" t="s">
        <v>13</v>
      </c>
      <c r="B10" s="12"/>
      <c r="C10" s="13"/>
      <c r="D10" s="13"/>
      <c r="E10" s="13"/>
    </row>
    <row r="11" spans="1:5" ht="12.75">
      <c r="A11" s="2"/>
      <c r="B11" s="5"/>
      <c r="C11" s="3"/>
      <c r="D11" s="3"/>
      <c r="E11" s="3"/>
    </row>
    <row r="12" spans="1:5" ht="13.5" thickBot="1">
      <c r="A12" s="2"/>
      <c r="B12" s="5"/>
      <c r="C12" s="3"/>
      <c r="D12" s="3"/>
      <c r="E12" s="3"/>
    </row>
    <row r="13" spans="1:5" ht="39" thickBot="1">
      <c r="A13" s="22" t="s">
        <v>1</v>
      </c>
      <c r="B13" s="23" t="s">
        <v>9</v>
      </c>
      <c r="C13" s="24" t="s">
        <v>6</v>
      </c>
      <c r="D13" s="25" t="s">
        <v>14</v>
      </c>
      <c r="E13" s="26" t="s">
        <v>7</v>
      </c>
    </row>
    <row r="14" spans="1:5" ht="12.75">
      <c r="A14" s="76"/>
      <c r="B14" s="78"/>
      <c r="C14" s="79"/>
      <c r="D14" s="80"/>
      <c r="E14" s="79"/>
    </row>
    <row r="15" spans="1:5" s="45" customFormat="1" ht="12.75">
      <c r="A15" s="42" t="s">
        <v>15</v>
      </c>
      <c r="B15" s="70" t="s">
        <v>16</v>
      </c>
      <c r="C15" s="44">
        <v>0</v>
      </c>
      <c r="D15" s="72">
        <f>SUM(D16)</f>
        <v>3800000</v>
      </c>
      <c r="E15" s="72">
        <f>SUM(E16)</f>
        <v>3800000</v>
      </c>
    </row>
    <row r="16" spans="1:5" ht="12.75">
      <c r="A16" s="77" t="s">
        <v>17</v>
      </c>
      <c r="B16" s="69" t="s">
        <v>18</v>
      </c>
      <c r="C16" s="73">
        <f>SUM(C17)</f>
        <v>0</v>
      </c>
      <c r="D16" s="73">
        <f>SUM(D17)</f>
        <v>3800000</v>
      </c>
      <c r="E16" s="73">
        <f>SUM(E17)</f>
        <v>3800000</v>
      </c>
    </row>
    <row r="17" spans="1:5" s="53" customFormat="1" ht="22.5">
      <c r="A17" s="105"/>
      <c r="B17" s="106" t="s">
        <v>19</v>
      </c>
      <c r="C17" s="29">
        <v>0</v>
      </c>
      <c r="D17" s="107">
        <v>3800000</v>
      </c>
      <c r="E17" s="29">
        <v>3800000</v>
      </c>
    </row>
    <row r="18" spans="1:5" ht="12.75">
      <c r="A18" s="77"/>
      <c r="B18" s="69"/>
      <c r="C18" s="73"/>
      <c r="D18" s="81"/>
      <c r="E18" s="73"/>
    </row>
    <row r="19" spans="1:5" ht="12.75">
      <c r="A19" s="42"/>
      <c r="B19" s="43" t="s">
        <v>10</v>
      </c>
      <c r="C19" s="44"/>
      <c r="D19" s="44">
        <f>D15</f>
        <v>3800000</v>
      </c>
      <c r="E19" s="36"/>
    </row>
    <row r="22" ht="12.75">
      <c r="D22" s="100">
        <f>Lisa1!D26+Lisa3!D19-Lisa2!D96</f>
        <v>0</v>
      </c>
    </row>
  </sheetData>
  <printOptions/>
  <pageMargins left="0.75" right="0.55" top="1" bottom="1" header="0.5" footer="0.5"/>
  <pageSetup horizontalDpi="600" verticalDpi="600" orientation="portrait" paperSize="9" scale="9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Erko Kalev</cp:lastModifiedBy>
  <cp:lastPrinted>2007-05-30T09:56:05Z</cp:lastPrinted>
  <dcterms:created xsi:type="dcterms:W3CDTF">2001-03-26T08:58:57Z</dcterms:created>
  <dcterms:modified xsi:type="dcterms:W3CDTF">2007-06-14T08:31:45Z</dcterms:modified>
  <cp:category/>
  <cp:version/>
  <cp:contentType/>
  <cp:contentStatus/>
</cp:coreProperties>
</file>