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56" yWindow="2805" windowWidth="15330" windowHeight="3915" tabRatio="597" activeTab="1"/>
  </bookViews>
  <sheets>
    <sheet name="LISA1 Tulud" sheetId="1" r:id="rId1"/>
    <sheet name="LISA2 Kulud" sheetId="2" r:id="rId2"/>
  </sheets>
  <definedNames>
    <definedName name="_xlnm.Print_Area" localSheetId="0">'LISA1 Tulud'!$A$1:$F$44</definedName>
    <definedName name="_xlnm.Print_Area" localSheetId="1">'LISA2 Kulud'!$A$1:$F$79</definedName>
    <definedName name="Z_0A51907E_11BE_406B_A1B9_88969CA6E816_.wvu.FilterData" localSheetId="1" hidden="1">'LISA2 Kulud'!$A$9:$F$79</definedName>
    <definedName name="Z_11A3944D_ED0C_48FC_910C_A1E1A296D2DD_.wvu.FilterData" localSheetId="1" hidden="1">'LISA2 Kulud'!$A$9:$F$79</definedName>
    <definedName name="Z_1D9C041B_13A6_4FAB_86D9_D3C5BC6CA468_.wvu.Cols" localSheetId="0" hidden="1">'LISA1 Tulud'!$F:$F</definedName>
    <definedName name="Z_1D9C041B_13A6_4FAB_86D9_D3C5BC6CA468_.wvu.FilterData" localSheetId="1" hidden="1">'LISA2 Kulud'!$A$9:$F$79</definedName>
    <definedName name="Z_1D9C041B_13A6_4FAB_86D9_D3C5BC6CA468_.wvu.PrintArea" localSheetId="0" hidden="1">'LISA1 Tulud'!$A$2:$F$44</definedName>
    <definedName name="Z_1D9C041B_13A6_4FAB_86D9_D3C5BC6CA468_.wvu.PrintArea" localSheetId="1" hidden="1">'LISA2 Kulud'!$A$2:$F$79</definedName>
    <definedName name="Z_1D9C041B_13A6_4FAB_86D9_D3C5BC6CA468_.wvu.Rows" localSheetId="0" hidden="1">'LISA1 Tulud'!#REF!,'LISA1 Tulud'!#REF!,'LISA1 Tulud'!#REF!</definedName>
    <definedName name="Z_20987A99_C8D1_45DC_B860_A0155EC5FB67_.wvu.FilterData" localSheetId="1" hidden="1">'LISA2 Kulud'!$A$9:$F$79</definedName>
    <definedName name="Z_225EC4A8_B99C_4F1E_A3A6_4017EF47ED71_.wvu.FilterData" localSheetId="1" hidden="1">'LISA2 Kulud'!$A$9:$F$79</definedName>
    <definedName name="Z_229551A0_FA67_48E5_8BA8_101DDCC437FD_.wvu.Cols" localSheetId="0" hidden="1">'LISA1 Tulud'!$F:$F</definedName>
    <definedName name="Z_229551A0_FA67_48E5_8BA8_101DDCC437FD_.wvu.FilterData" localSheetId="1" hidden="1">'LISA2 Kulud'!$A$9:$F$79</definedName>
    <definedName name="Z_229551A0_FA67_48E5_8BA8_101DDCC437FD_.wvu.PrintArea" localSheetId="0" hidden="1">'LISA1 Tulud'!$A$2:$F$44</definedName>
    <definedName name="Z_229551A0_FA67_48E5_8BA8_101DDCC437FD_.wvu.PrintArea" localSheetId="1" hidden="1">'LISA2 Kulud'!$A$2:$F$79</definedName>
    <definedName name="Z_271CA1C4_5040_4B3D_A8E2_478F8E15F51E_.wvu.FilterData" localSheetId="1" hidden="1">'LISA2 Kulud'!$A$9:$F$79</definedName>
    <definedName name="Z_2AA2B6ED_C014_46B8_A0D3_40DFB1A6561F_.wvu.Cols" localSheetId="1" hidden="1">'LISA2 Kulud'!#REF!</definedName>
    <definedName name="Z_2AA2B6ED_C014_46B8_A0D3_40DFB1A6561F_.wvu.FilterData" localSheetId="1" hidden="1">'LISA2 Kulud'!$A$9:$C$69</definedName>
    <definedName name="Z_2AA2B6ED_C014_46B8_A0D3_40DFB1A6561F_.wvu.Rows" localSheetId="0" hidden="1">'LISA1 Tulud'!#REF!</definedName>
    <definedName name="Z_2AA2B6ED_C014_46B8_A0D3_40DFB1A6561F_.wvu.Rows" localSheetId="1" hidden="1">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Kulud'!$33:$33,'LISA2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</definedName>
    <definedName name="Z_2C852389_50B1_477E_8E81_CFF9915A7BC2_.wvu.FilterData" localSheetId="1" hidden="1">'LISA2 Kulud'!$A$9:$F$79</definedName>
    <definedName name="Z_3DE3360C_CDE5_4381_BACF_E67BB1C1A5BF_.wvu.FilterData" localSheetId="1" hidden="1">'LISA2 Kulud'!$A$9:$F$79</definedName>
    <definedName name="Z_3EDC5865_C159_42E0_B0CF_09FBEF978954_.wvu.FilterData" localSheetId="1" hidden="1">'LISA2 Kulud'!$A$9:$F$79</definedName>
    <definedName name="Z_3F0EE04E_8C70_4C8A_80CE_2CAA540877E5_.wvu.FilterData" localSheetId="1" hidden="1">'LISA2 Kulud'!$A$9:$F$79</definedName>
    <definedName name="Z_46CC6277_CC07_4955_B97A_E142FEBD58AD_.wvu.FilterData" localSheetId="1" hidden="1">'LISA2 Kulud'!$A$9:$F$79</definedName>
    <definedName name="Z_54E798E3_BC50_4940_A246_AE42F5B7B9F5_.wvu.FilterData" localSheetId="1" hidden="1">'LISA2 Kulud'!$A$9:$F$79</definedName>
    <definedName name="Z_672CA841_8851_438A_B2ED_18167ECA7D78_.wvu.FilterData" localSheetId="1" hidden="1">'LISA2 Kulud'!$A$9:$F$79</definedName>
    <definedName name="Z_744892C1_FA1B_4755_8639_1290509CA0E6_.wvu.FilterData" localSheetId="1" hidden="1">'LISA2 Kulud'!$A$9:$F$79</definedName>
    <definedName name="Z_75946B4A_3E2F_47B8_B308_5C5D04550A25_.wvu.FilterData" localSheetId="1" hidden="1">'LISA2 Kulud'!$A$9:$F$79</definedName>
    <definedName name="Z_82B2ED07_91CB_48B7_B276_3652D95A4ACC_.wvu.FilterData" localSheetId="1" hidden="1">'LISA2 Kulud'!$A$9:$F$79</definedName>
    <definedName name="Z_88EB99EB_37EB_4108_A5A7_B64426519E9C_.wvu.FilterData" localSheetId="1" hidden="1">'LISA2 Kulud'!$A$9:$F$79</definedName>
    <definedName name="Z_8AC626AD_02F1_4F45_BE5E_56FE2030E29C_.wvu.FilterData" localSheetId="1" hidden="1">'LISA2 Kulud'!$A$9:$F$79</definedName>
    <definedName name="Z_8F0CDDC7_9EE3_410E_A137_E69238FE6B86_.wvu.FilterData" localSheetId="1" hidden="1">'LISA2 Kulud'!$A$9:$F$79</definedName>
    <definedName name="Z_9B42BC40_0E41_46B2_9651_25D2F1B5DE8C_.wvu.FilterData" localSheetId="1" hidden="1">'LISA2 Kulud'!$A$9:$F$79</definedName>
    <definedName name="Z_9BDCB5A0_74F5_4655_B6EC_AC7334E60712_.wvu.Cols" localSheetId="0" hidden="1">'LISA1 Tulud'!$F:$F</definedName>
    <definedName name="Z_9BDCB5A0_74F5_4655_B6EC_AC7334E60712_.wvu.FilterData" localSheetId="1" hidden="1">'LISA2 Kulud'!$A$9:$F$79</definedName>
    <definedName name="Z_9BDCB5A0_74F5_4655_B6EC_AC7334E60712_.wvu.Rows" localSheetId="0" hidden="1">'LISA1 Tulud'!#REF!,'LISA1 Tulud'!#REF!,'LISA1 Tulud'!#REF!</definedName>
    <definedName name="Z_A8FCA0A0_A61A_4822_9F54_46483D771C0E_.wvu.FilterData" localSheetId="1" hidden="1">'LISA2 Kulud'!$A$9:$F$79</definedName>
    <definedName name="Z_A91789A7_B8B1_4F54_B7A4_EC0845CF7AF1_.wvu.FilterData" localSheetId="1" hidden="1">'LISA2 Kulud'!$A$9:$F$79</definedName>
    <definedName name="Z_AB50657C_E29B_11D7_B6ED_00600879C512_.wvu.FilterData" localSheetId="1" hidden="1">'LISA2 Kulud'!$A$9:$C$69</definedName>
    <definedName name="Z_AB50657C_E29B_11D7_B6ED_00600879C512_.wvu.PrintArea" localSheetId="1" hidden="1">'LISA2 Kulud'!$A$8:$F$70</definedName>
    <definedName name="Z_AB50657C_E29B_11D7_B6ED_00600879C512_.wvu.Rows" localSheetId="0" hidden="1">'LISA1 Tulud'!#REF!,'LISA1 Tulud'!#REF!,'LISA1 Tulud'!#REF!,'LISA1 Tulud'!#REF!,'LISA1 Tulud'!#REF!,'LISA1 Tulud'!#REF!,'LISA1 Tulud'!#REF!,'LISA1 Tulud'!#REF!,'LISA1 Tulud'!#REF!,'LISA1 Tulud'!#REF!,'LISA1 Tulud'!#REF!,'LISA1 Tulud'!#REF!,'LISA1 Tulud'!#REF!,'LISA1 Tulud'!#REF!,'LISA1 Tulud'!#REF!,'LISA1 Tulud'!#REF!,'LISA1 Tulud'!#REF!,'LISA1 Tulud'!#REF!</definedName>
    <definedName name="Z_AB50657C_E29B_11D7_B6ED_00600879C512_.wvu.Rows" localSheetId="1" hidden="1">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Kulud'!$33:$33,'LISA2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</definedName>
    <definedName name="Z_AFA9D4C1_117C_41E7_A2ED_CB1EF6C2D3DA_.wvu.FilterData" localSheetId="1" hidden="1">'LISA2 Kulud'!$A$9:$F$79</definedName>
    <definedName name="Z_C213F21F_B7AA_4310_B02A_5592E061D822_.wvu.FilterData" localSheetId="1" hidden="1">'LISA2 Kulud'!$A$9:$F$79</definedName>
    <definedName name="Z_C3DB57B1_03D0_4DDB_A7EE_C9E3B5DFDE5E_.wvu.FilterData" localSheetId="1" hidden="1">'LISA2 Kulud'!$A$9:$F$79</definedName>
    <definedName name="Z_C4A968CA_52D4_4714_AF68_9F1C5206863C_.wvu.FilterData" localSheetId="1" hidden="1">'LISA2 Kulud'!$A$9:$F$79</definedName>
    <definedName name="Z_C522938F_F90E_47B9_B73F_AEBE09C38882_.wvu.FilterData" localSheetId="1" hidden="1">'LISA2 Kulud'!$A$9:$F$79</definedName>
    <definedName name="Z_C7C270A5_3435_456C_8107_39E06E9ADA06_.wvu.Cols" localSheetId="0" hidden="1">'LISA1 Tulud'!#REF!</definedName>
    <definedName name="Z_C7C270A5_3435_456C_8107_39E06E9ADA06_.wvu.Cols" localSheetId="1" hidden="1">'LISA2 Kulud'!#REF!</definedName>
    <definedName name="Z_C7C270A5_3435_456C_8107_39E06E9ADA06_.wvu.FilterData" localSheetId="1" hidden="1">'LISA2 Kulud'!$A$9:$F$79</definedName>
    <definedName name="Z_D3D3F57D_3131_44CA_AC70_7A28D2D005AA_.wvu.FilterData" localSheetId="1" hidden="1">'LISA2 Kulud'!$A$9:$F$79</definedName>
    <definedName name="Z_D466A48D_E1BA_4453_8FC8_B16EBB13CA0B_.wvu.FilterData" localSheetId="1" hidden="1">'LISA2 Kulud'!$A$9:$F$79</definedName>
    <definedName name="Z_D466A48D_E1BA_4453_8FC8_B16EBB13CA0B_.wvu.PrintArea" localSheetId="0" hidden="1">'LISA1 Tulud'!$A$2:$F$44</definedName>
    <definedName name="Z_D466A48D_E1BA_4453_8FC8_B16EBB13CA0B_.wvu.PrintArea" localSheetId="1" hidden="1">'LISA2 Kulud'!$A$2:$F$79</definedName>
    <definedName name="Z_D466A48D_E1BA_4453_8FC8_B16EBB13CA0B_.wvu.Rows" localSheetId="0" hidden="1">'LISA1 Tulud'!$12:$18</definedName>
    <definedName name="Z_D93C1C81_227B_4BF3_AC4F_5C444867B8A3_.wvu.FilterData" localSheetId="1" hidden="1">'LISA2 Kulud'!$A$9:$F$79</definedName>
    <definedName name="Z_DD56B4AB_B2C3_4BFF_B145_A496941C8B84_.wvu.FilterData" localSheetId="1" hidden="1">'LISA2 Kulud'!$A$9:$F$79</definedName>
    <definedName name="Z_DE8A470A_634B_4C4A_BE37_5CB515FDC3F4_.wvu.Cols" localSheetId="0" hidden="1">'LISA1 Tulud'!$F:$F</definedName>
    <definedName name="Z_DE8A470A_634B_4C4A_BE37_5CB515FDC3F4_.wvu.FilterData" localSheetId="1" hidden="1">'LISA2 Kulud'!$A$9:$F$79</definedName>
    <definedName name="Z_DE8A470A_634B_4C4A_BE37_5CB515FDC3F4_.wvu.PrintArea" localSheetId="0" hidden="1">'LISA1 Tulud'!$A$2:$F$44</definedName>
    <definedName name="Z_DE8A470A_634B_4C4A_BE37_5CB515FDC3F4_.wvu.PrintArea" localSheetId="1" hidden="1">'LISA2 Kulud'!$A$2:$F$79</definedName>
    <definedName name="Z_DE8A470A_634B_4C4A_BE37_5CB515FDC3F4_.wvu.Rows" localSheetId="0" hidden="1">'LISA1 Tulud'!#REF!,'LISA1 Tulud'!#REF!,'LISA1 Tulud'!#REF!</definedName>
    <definedName name="Z_F780C22A_BE67_464D_83BC_2B80D2DAD8D8_.wvu.FilterData" localSheetId="1" hidden="1">'LISA2 Kulud'!$A$9:$F$79</definedName>
    <definedName name="Z_F8DD01A5_4DB9_4FB2_B488_C890F22DCE85_.wvu.FilterData" localSheetId="1" hidden="1">'LISA2 Kulud'!$A$9:$F$79</definedName>
    <definedName name="Z_FBD0B89B_B0B6_4964_B3AF_EC2FF7D7A6B0_.wvu.FilterData" localSheetId="1" hidden="1">'LISA2 Kulud'!$A$9:$F$79</definedName>
  </definedNames>
  <calcPr fullCalcOnLoad="1"/>
</workbook>
</file>

<file path=xl/sharedStrings.xml><?xml version="1.0" encoding="utf-8"?>
<sst xmlns="http://schemas.openxmlformats.org/spreadsheetml/2006/main" count="188" uniqueCount="142">
  <si>
    <t xml:space="preserve">     Sotsiaalteenuste korraldamine</t>
  </si>
  <si>
    <t xml:space="preserve">     Puuetega laste hooldajatoetus</t>
  </si>
  <si>
    <t>Sotsiaal</t>
  </si>
  <si>
    <t xml:space="preserve">     Koolilõuna</t>
  </si>
  <si>
    <t>Laekumine haridusasutuste majandustegevusest</t>
  </si>
  <si>
    <t xml:space="preserve">Mittesihotstarbelised toetused jooksvateks kuludeks </t>
  </si>
  <si>
    <t>Muu hariduskulu</t>
  </si>
  <si>
    <t>Materiaalsete ja immateriaalsete varade soetamine ja renoveerimine(HLA)</t>
  </si>
  <si>
    <t>Materiaalsete ja immateriaalsete varade soetamine ja renoveerimine (HWG)</t>
  </si>
  <si>
    <t>Materiaalsete ja immateriaalsete varade soetamine ja renoveerimine(lastekeskus)</t>
  </si>
  <si>
    <t>Elamu- ja kommunaalmajandus</t>
  </si>
  <si>
    <t>Keskkonnakaitse</t>
  </si>
  <si>
    <t>Laekumised kultuuri- ja kunstiasutuste majandustegevusest</t>
  </si>
  <si>
    <t>50</t>
  </si>
  <si>
    <t>55</t>
  </si>
  <si>
    <t>155</t>
  </si>
  <si>
    <t>322</t>
  </si>
  <si>
    <t>3220</t>
  </si>
  <si>
    <t>3221</t>
  </si>
  <si>
    <t>35</t>
  </si>
  <si>
    <t>Sihtotstarbelised toetused jooksvateks kuludeks</t>
  </si>
  <si>
    <t>Toetused riigilt ja riigiasutustelt</t>
  </si>
  <si>
    <t>352</t>
  </si>
  <si>
    <t>Tasandusfond</t>
  </si>
  <si>
    <t>352.00.17</t>
  </si>
  <si>
    <t>Toetus</t>
  </si>
  <si>
    <t xml:space="preserve">   Kultuuriministeerium (Raamatukogu maakondliku funkts. toetuseks)</t>
  </si>
  <si>
    <t>2009   Eelarve</t>
  </si>
  <si>
    <t>04</t>
  </si>
  <si>
    <t>05</t>
  </si>
  <si>
    <t>06</t>
  </si>
  <si>
    <t>Elamu- ja kommunaalmajanduse haldamine</t>
  </si>
  <si>
    <t>08</t>
  </si>
  <si>
    <t>081061</t>
  </si>
  <si>
    <t>09</t>
  </si>
  <si>
    <t>091102</t>
  </si>
  <si>
    <t>092201</t>
  </si>
  <si>
    <t>092202</t>
  </si>
  <si>
    <t>Perekondade ja laste sotsiaalne kaitse</t>
  </si>
  <si>
    <t>092204</t>
  </si>
  <si>
    <t>01</t>
  </si>
  <si>
    <t xml:space="preserve">   sh. muu reserv</t>
  </si>
  <si>
    <t xml:space="preserve"> Läänemaa KOV Liidu liikmemaks</t>
  </si>
  <si>
    <t xml:space="preserve"> Linna munitsipaalkorterit ja äripindade haldamine</t>
  </si>
  <si>
    <t xml:space="preserve"> Linna munitsipaalkorterite  jooksev remont</t>
  </si>
  <si>
    <t xml:space="preserve"> Reserv muuks hariduskuluks</t>
  </si>
  <si>
    <t xml:space="preserve"> Toetus puudega lapse hooldajale(riiklik)</t>
  </si>
  <si>
    <t xml:space="preserve"> Sotsiaalteenuste korraldamine (riiklik)</t>
  </si>
  <si>
    <t>Laekumised teiste KOV õpilaste koolituse eest Haapsalu haridusasutustes</t>
  </si>
  <si>
    <t xml:space="preserve">        sh õpetajate koolituskursusteks</t>
  </si>
  <si>
    <t xml:space="preserve">     Eraldis lasteaedade investeeringuteks </t>
  </si>
  <si>
    <t>KULUD MAJANDUSLIKU SISU (artiklite) JÄRGI KOKKU</t>
  </si>
  <si>
    <t xml:space="preserve">Eraldised </t>
  </si>
  <si>
    <t>091106</t>
  </si>
  <si>
    <t xml:space="preserve">     Eraldis lasteaia õpetajate koolituskuludeks</t>
  </si>
  <si>
    <t>41</t>
  </si>
  <si>
    <t>01800</t>
  </si>
  <si>
    <t xml:space="preserve">     Eraldis maakondlikeks ühisüritusteks ja ainesekts</t>
  </si>
  <si>
    <t xml:space="preserve">   Lasteaedades</t>
  </si>
  <si>
    <t xml:space="preserve">   Koolides</t>
  </si>
  <si>
    <t>Laekumised teiste KOV õpilaste koolituse eest Haapsalu huvikoolides</t>
  </si>
  <si>
    <t>Haapsalu laste koolitus teistes  lasteaedades</t>
  </si>
  <si>
    <t xml:space="preserve"> Teiste KOV lasteaedades</t>
  </si>
  <si>
    <t xml:space="preserve">  Teiste KOV koolides</t>
  </si>
  <si>
    <t>Haljasalade ja parkide korrashoid (hankeleping)</t>
  </si>
  <si>
    <t xml:space="preserve">   Kultuuriministeerium (Kultuurimaja investeeringuteks 2009)</t>
  </si>
  <si>
    <t>Riiklik toimetulekutoetus</t>
  </si>
  <si>
    <t>10121</t>
  </si>
  <si>
    <t>45</t>
  </si>
  <si>
    <t>01114</t>
  </si>
  <si>
    <t>04510</t>
  </si>
  <si>
    <t>05400</t>
  </si>
  <si>
    <t>06601</t>
  </si>
  <si>
    <t>09211</t>
  </si>
  <si>
    <t>09800</t>
  </si>
  <si>
    <t>010</t>
  </si>
  <si>
    <t>10402</t>
  </si>
  <si>
    <t>10701</t>
  </si>
  <si>
    <t>Artikkel</t>
  </si>
  <si>
    <t>Tegevusala</t>
  </si>
  <si>
    <t>Kululiik</t>
  </si>
  <si>
    <t>Majandamiskulud</t>
  </si>
  <si>
    <t>Materiaalsete ja immateriaalsete varade soetamine ja renoveerimine kokku</t>
  </si>
  <si>
    <t>Majandamiskulu kokku</t>
  </si>
  <si>
    <t>Toetus kokku</t>
  </si>
  <si>
    <t>Eraldis kokku</t>
  </si>
  <si>
    <t>Personali kulud kokku</t>
  </si>
  <si>
    <t>Toetused</t>
  </si>
  <si>
    <t>Haapsalu Noorte Huvikeskus</t>
  </si>
  <si>
    <t xml:space="preserve">   § 4 lõige 1 alusel tasandusfondi eraldis</t>
  </si>
  <si>
    <t xml:space="preserve">   § 4 lõige 2 alusel tasandusfondi eraldis</t>
  </si>
  <si>
    <t>1. Lisaeelarve</t>
  </si>
  <si>
    <t>2009 MUUDETUD Eelarve</t>
  </si>
  <si>
    <t xml:space="preserve">     Eraldis õpikute soetamiseks</t>
  </si>
  <si>
    <t xml:space="preserve">     Eraldis töövihikute soetamiseks</t>
  </si>
  <si>
    <t xml:space="preserve">Haapsalu laste koolitus teistes KOV koolides </t>
  </si>
  <si>
    <t>Haapsalu Linnavolikogu</t>
  </si>
  <si>
    <t>3500.00</t>
  </si>
  <si>
    <t>3500</t>
  </si>
  <si>
    <t>3502</t>
  </si>
  <si>
    <t>Sihtotstarbelised toetused põhivara soetamiseks</t>
  </si>
  <si>
    <t>3502.00</t>
  </si>
  <si>
    <t xml:space="preserve">   Majandus ja kommunikatsiooniministeerium</t>
  </si>
  <si>
    <t xml:space="preserve">     Toimetulekutoetus</t>
  </si>
  <si>
    <t xml:space="preserve">     Eraldis hariduse palgakuludeks</t>
  </si>
  <si>
    <t xml:space="preserve">     Eraldis hariduse investeeringuteks</t>
  </si>
  <si>
    <t>TULUD</t>
  </si>
  <si>
    <t>Reservfond</t>
  </si>
  <si>
    <t>KULUD TEGEVUSALADE JÄRGI</t>
  </si>
  <si>
    <t>Üldised valitsussektori teenused</t>
  </si>
  <si>
    <t>Omavalitsuste liikmemaks ja ühistegevuse kulud</t>
  </si>
  <si>
    <t>Majandus</t>
  </si>
  <si>
    <t>Vabaaeg, kultuur ja religioon</t>
  </si>
  <si>
    <t>Haridus</t>
  </si>
  <si>
    <t>Sotsiaalne kaitse</t>
  </si>
  <si>
    <t>Sotsiaalhoolekande teenused puuetega inimestele</t>
  </si>
  <si>
    <t xml:space="preserve">Personali kulud </t>
  </si>
  <si>
    <t xml:space="preserve">Majandamiskulud </t>
  </si>
  <si>
    <t>Haapsalu Gümnaasium</t>
  </si>
  <si>
    <t>Haapsalu Wiedemanni Gümnaasium</t>
  </si>
  <si>
    <t>Haapsalu Linna Algkool</t>
  </si>
  <si>
    <t>Lasteaed "Vikerkaar"</t>
  </si>
  <si>
    <t>Linna teed ja tänavad</t>
  </si>
  <si>
    <t>Haljastus</t>
  </si>
  <si>
    <t>Laekumine majandustegevusest</t>
  </si>
  <si>
    <t>Haapsalu linna 2010 aasta 1. lisaeelarve tulud</t>
  </si>
  <si>
    <t>2010 Eelarve</t>
  </si>
  <si>
    <t>2010 MUUDETUD Eelarve</t>
  </si>
  <si>
    <t>Haapsalu linna 2010 aasta 1. lisaeelarve kulud</t>
  </si>
  <si>
    <t>2010 MUUDETUD  Eelarve</t>
  </si>
  <si>
    <t xml:space="preserve"> Perioodilised toetusedvähekindlustatud peredele</t>
  </si>
  <si>
    <t xml:space="preserve"> Riiklik toimetulekutoetus</t>
  </si>
  <si>
    <t>Materiaalsete ja immateriaalsete varade soetamine ja renoveerimine(HG)</t>
  </si>
  <si>
    <t xml:space="preserve">   sh. reserv hariduse palgakulude katteks</t>
  </si>
  <si>
    <t>Kaupade ja Teenuste müük</t>
  </si>
  <si>
    <t xml:space="preserve"> Täiendav korrashoid (lumevedu, teekatte remont)</t>
  </si>
  <si>
    <t xml:space="preserve"> </t>
  </si>
  <si>
    <t>Turu piirdeaia remont</t>
  </si>
  <si>
    <t>Lisa 1</t>
  </si>
  <si>
    <t>Lisa 2</t>
  </si>
  <si>
    <t>KINNITATUD</t>
  </si>
  <si>
    <t>30.04.2010 määrusega nr 12</t>
  </si>
</sst>
</file>

<file path=xl/styles.xml><?xml version="1.0" encoding="utf-8"?>
<styleSheet xmlns="http://schemas.openxmlformats.org/spreadsheetml/2006/main">
  <numFmts count="3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0.000"/>
    <numFmt numFmtId="175" formatCode="0.0%"/>
    <numFmt numFmtId="176" formatCode="0.000%"/>
    <numFmt numFmtId="177" formatCode="#,##0.000"/>
    <numFmt numFmtId="178" formatCode="0.000000"/>
    <numFmt numFmtId="179" formatCode="0.0000000"/>
    <numFmt numFmtId="180" formatCode="#,##0.0000"/>
    <numFmt numFmtId="181" formatCode="_-* #,##0.0\ _k_r_-;\-* #,##0.0\ _k_r_-;_-* &quot;-&quot;??\ _k_r_-;_-@_-"/>
    <numFmt numFmtId="182" formatCode="_-* #,##0\ _k_r_-;\-* #,##0\ _k_r_-;_-* &quot;-&quot;??\ _k_r_-;_-@_-"/>
    <numFmt numFmtId="183" formatCode="_-* #,##0.000\ _k_r_-;\-* #,##0.000\ _k_r_-;_-* &quot;-&quot;??\ _k_r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-425]d\.\ mmmm\ yyyy&quot;. a.&quot;"/>
    <numFmt numFmtId="188" formatCode="mmm/yyyy"/>
  </numFmts>
  <fonts count="70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i/>
      <sz val="9"/>
      <color indexed="12"/>
      <name val="Times New Roman"/>
      <family val="1"/>
    </font>
    <font>
      <i/>
      <sz val="10"/>
      <color indexed="12"/>
      <name val="Times New Roman"/>
      <family val="1"/>
    </font>
    <font>
      <sz val="8"/>
      <color indexed="12"/>
      <name val="Times New Roman"/>
      <family val="1"/>
    </font>
    <font>
      <i/>
      <sz val="8"/>
      <color indexed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2"/>
      <color indexed="12"/>
      <name val="Times New Roman"/>
      <family val="1"/>
    </font>
    <font>
      <i/>
      <sz val="9"/>
      <name val="Times New Roman"/>
      <family val="1"/>
    </font>
    <font>
      <i/>
      <sz val="7"/>
      <name val="Arial"/>
      <family val="2"/>
    </font>
    <font>
      <i/>
      <sz val="7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8"/>
      <color indexed="10"/>
      <name val="Arial"/>
      <family val="2"/>
    </font>
    <font>
      <sz val="10"/>
      <color indexed="10"/>
      <name val="Times New Roman"/>
      <family val="1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i/>
      <sz val="8"/>
      <color indexed="30"/>
      <name val="Arial"/>
      <family val="2"/>
    </font>
    <font>
      <sz val="10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21" borderId="0" applyNumberFormat="0" applyBorder="0" applyAlignment="0" applyProtection="0"/>
    <xf numFmtId="0" fontId="57" fillId="22" borderId="0" applyNumberFormat="0" applyBorder="0" applyAlignment="0" applyProtection="0"/>
    <xf numFmtId="0" fontId="5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9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3" borderId="3" applyNumberFormat="0" applyAlignment="0" applyProtection="0"/>
    <xf numFmtId="0" fontId="12" fillId="0" borderId="0" applyNumberFormat="0" applyFill="0" applyBorder="0" applyAlignment="0" applyProtection="0"/>
    <xf numFmtId="0" fontId="61" fillId="0" borderId="4" applyNumberFormat="0" applyFill="0" applyAlignment="0" applyProtection="0"/>
    <xf numFmtId="0" fontId="0" fillId="24" borderId="5" applyNumberFormat="0" applyFont="0" applyAlignment="0" applyProtection="0"/>
    <xf numFmtId="0" fontId="62" fillId="25" borderId="0" applyNumberFormat="0" applyBorder="0" applyAlignment="0" applyProtection="0"/>
    <xf numFmtId="0" fontId="1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20" borderId="9" applyNumberFormat="0" applyAlignment="0" applyProtection="0"/>
  </cellStyleXfs>
  <cellXfs count="2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49" fontId="0" fillId="0" borderId="11" xfId="0" applyNumberFormat="1" applyFont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49" fontId="8" fillId="0" borderId="11" xfId="0" applyNumberFormat="1" applyFont="1" applyBorder="1" applyAlignment="1">
      <alignment horizontal="left"/>
    </xf>
    <xf numFmtId="49" fontId="9" fillId="0" borderId="11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3" fontId="0" fillId="0" borderId="11" xfId="0" applyNumberFormat="1" applyFont="1" applyFill="1" applyBorder="1" applyAlignment="1">
      <alignment/>
    </xf>
    <xf numFmtId="49" fontId="0" fillId="0" borderId="11" xfId="0" applyNumberFormat="1" applyFont="1" applyBorder="1" applyAlignment="1">
      <alignment horizontal="center"/>
    </xf>
    <xf numFmtId="0" fontId="0" fillId="0" borderId="11" xfId="0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/>
    </xf>
    <xf numFmtId="3" fontId="6" fillId="0" borderId="10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left"/>
    </xf>
    <xf numFmtId="49" fontId="6" fillId="33" borderId="11" xfId="0" applyNumberFormat="1" applyFont="1" applyFill="1" applyBorder="1" applyAlignment="1">
      <alignment horizontal="left"/>
    </xf>
    <xf numFmtId="3" fontId="8" fillId="0" borderId="11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8" fillId="0" borderId="12" xfId="0" applyNumberFormat="1" applyFont="1" applyBorder="1" applyAlignment="1">
      <alignment/>
    </xf>
    <xf numFmtId="0" fontId="1" fillId="0" borderId="0" xfId="0" applyFont="1" applyFill="1" applyAlignment="1">
      <alignment/>
    </xf>
    <xf numFmtId="49" fontId="6" fillId="33" borderId="11" xfId="46" applyNumberFormat="1" applyFont="1" applyFill="1" applyBorder="1" applyAlignment="1">
      <alignment horizontal="left"/>
      <protection/>
    </xf>
    <xf numFmtId="0" fontId="8" fillId="0" borderId="11" xfId="0" applyFont="1" applyBorder="1" applyAlignment="1">
      <alignment/>
    </xf>
    <xf numFmtId="49" fontId="8" fillId="0" borderId="13" xfId="0" applyNumberFormat="1" applyFont="1" applyBorder="1" applyAlignment="1">
      <alignment horizontal="left"/>
    </xf>
    <xf numFmtId="3" fontId="8" fillId="0" borderId="13" xfId="0" applyNumberFormat="1" applyFont="1" applyBorder="1" applyAlignment="1">
      <alignment/>
    </xf>
    <xf numFmtId="49" fontId="9" fillId="0" borderId="11" xfId="0" applyNumberFormat="1" applyFont="1" applyFill="1" applyBorder="1" applyAlignment="1">
      <alignment horizontal="left"/>
    </xf>
    <xf numFmtId="49" fontId="8" fillId="0" borderId="12" xfId="0" applyNumberFormat="1" applyFont="1" applyBorder="1" applyAlignment="1">
      <alignment horizontal="left"/>
    </xf>
    <xf numFmtId="0" fontId="8" fillId="0" borderId="12" xfId="0" applyFont="1" applyBorder="1" applyAlignment="1">
      <alignment/>
    </xf>
    <xf numFmtId="49" fontId="8" fillId="0" borderId="10" xfId="0" applyNumberFormat="1" applyFont="1" applyBorder="1" applyAlignment="1">
      <alignment horizontal="left"/>
    </xf>
    <xf numFmtId="0" fontId="8" fillId="0" borderId="13" xfId="0" applyFont="1" applyBorder="1" applyAlignment="1">
      <alignment/>
    </xf>
    <xf numFmtId="3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14" fillId="0" borderId="0" xfId="0" applyFont="1" applyAlignment="1">
      <alignment/>
    </xf>
    <xf numFmtId="49" fontId="6" fillId="0" borderId="10" xfId="0" applyNumberFormat="1" applyFont="1" applyBorder="1" applyAlignment="1">
      <alignment horizontal="left"/>
    </xf>
    <xf numFmtId="3" fontId="6" fillId="0" borderId="10" xfId="0" applyNumberFormat="1" applyFont="1" applyBorder="1" applyAlignment="1">
      <alignment/>
    </xf>
    <xf numFmtId="49" fontId="6" fillId="0" borderId="11" xfId="46" applyNumberFormat="1" applyFont="1" applyFill="1" applyBorder="1" applyAlignment="1">
      <alignment horizontal="left"/>
      <protection/>
    </xf>
    <xf numFmtId="0" fontId="16" fillId="0" borderId="0" xfId="0" applyFont="1" applyFill="1" applyAlignment="1">
      <alignment/>
    </xf>
    <xf numFmtId="3" fontId="6" fillId="0" borderId="11" xfId="0" applyNumberFormat="1" applyFont="1" applyFill="1" applyBorder="1" applyAlignment="1" applyProtection="1">
      <alignment/>
      <protection locked="0"/>
    </xf>
    <xf numFmtId="3" fontId="0" fillId="0" borderId="11" xfId="39" applyNumberFormat="1" applyFont="1" applyFill="1" applyBorder="1" applyAlignment="1">
      <alignment horizontal="right"/>
    </xf>
    <xf numFmtId="49" fontId="6" fillId="0" borderId="10" xfId="46" applyNumberFormat="1" applyFont="1" applyFill="1" applyBorder="1" applyAlignment="1">
      <alignment horizontal="left"/>
      <protection/>
    </xf>
    <xf numFmtId="3" fontId="6" fillId="0" borderId="11" xfId="0" applyNumberFormat="1" applyFont="1" applyFill="1" applyBorder="1" applyAlignment="1">
      <alignment/>
    </xf>
    <xf numFmtId="49" fontId="0" fillId="0" borderId="11" xfId="46" applyNumberFormat="1" applyFont="1" applyFill="1" applyBorder="1" applyAlignment="1">
      <alignment horizontal="center"/>
      <protection/>
    </xf>
    <xf numFmtId="0" fontId="17" fillId="0" borderId="0" xfId="0" applyFont="1" applyFill="1" applyAlignment="1">
      <alignment/>
    </xf>
    <xf numFmtId="49" fontId="0" fillId="0" borderId="11" xfId="0" applyNumberFormat="1" applyFont="1" applyFill="1" applyBorder="1" applyAlignment="1">
      <alignment horizontal="center"/>
    </xf>
    <xf numFmtId="49" fontId="0" fillId="0" borderId="10" xfId="46" applyNumberFormat="1" applyFont="1" applyFill="1" applyBorder="1" applyAlignment="1">
      <alignment horizontal="center"/>
      <protection/>
    </xf>
    <xf numFmtId="0" fontId="6" fillId="0" borderId="11" xfId="0" applyFont="1" applyFill="1" applyBorder="1" applyAlignment="1">
      <alignment/>
    </xf>
    <xf numFmtId="49" fontId="6" fillId="0" borderId="11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0" borderId="14" xfId="46" applyNumberFormat="1" applyFont="1" applyFill="1" applyBorder="1" applyAlignment="1">
      <alignment horizontal="center"/>
      <protection/>
    </xf>
    <xf numFmtId="3" fontId="6" fillId="33" borderId="10" xfId="0" applyNumberFormat="1" applyFont="1" applyFill="1" applyBorder="1" applyAlignment="1">
      <alignment/>
    </xf>
    <xf numFmtId="3" fontId="6" fillId="33" borderId="11" xfId="0" applyNumberFormat="1" applyFont="1" applyFill="1" applyBorder="1" applyAlignment="1" applyProtection="1">
      <alignment/>
      <protection/>
    </xf>
    <xf numFmtId="49" fontId="7" fillId="0" borderId="11" xfId="46" applyNumberFormat="1" applyFont="1" applyFill="1" applyBorder="1" applyAlignment="1">
      <alignment horizontal="left"/>
      <protection/>
    </xf>
    <xf numFmtId="49" fontId="22" fillId="0" borderId="11" xfId="46" applyNumberFormat="1" applyFont="1" applyFill="1" applyBorder="1" applyAlignment="1">
      <alignment horizontal="left"/>
      <protection/>
    </xf>
    <xf numFmtId="49" fontId="6" fillId="33" borderId="11" xfId="46" applyNumberFormat="1" applyFont="1" applyFill="1" applyBorder="1" applyAlignment="1">
      <alignment horizontal="center"/>
      <protection/>
    </xf>
    <xf numFmtId="49" fontId="6" fillId="0" borderId="11" xfId="46" applyNumberFormat="1" applyFont="1" applyFill="1" applyBorder="1" applyAlignment="1">
      <alignment horizontal="center"/>
      <protection/>
    </xf>
    <xf numFmtId="49" fontId="6" fillId="0" borderId="15" xfId="0" applyNumberFormat="1" applyFont="1" applyFill="1" applyBorder="1" applyAlignment="1">
      <alignment horizontal="center"/>
    </xf>
    <xf numFmtId="49" fontId="6" fillId="33" borderId="15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10" xfId="46" applyNumberFormat="1" applyFont="1" applyFill="1" applyBorder="1" applyAlignment="1">
      <alignment horizontal="center"/>
      <protection/>
    </xf>
    <xf numFmtId="49" fontId="16" fillId="0" borderId="0" xfId="0" applyNumberFormat="1" applyFont="1" applyAlignment="1">
      <alignment horizontal="center"/>
    </xf>
    <xf numFmtId="49" fontId="22" fillId="0" borderId="11" xfId="0" applyNumberFormat="1" applyFont="1" applyBorder="1" applyAlignment="1">
      <alignment horizontal="left"/>
    </xf>
    <xf numFmtId="49" fontId="0" fillId="0" borderId="10" xfId="46" applyNumberFormat="1" applyFont="1" applyFill="1" applyBorder="1" applyAlignment="1">
      <alignment horizontal="left"/>
      <protection/>
    </xf>
    <xf numFmtId="49" fontId="0" fillId="0" borderId="12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/>
    </xf>
    <xf numFmtId="49" fontId="1" fillId="0" borderId="0" xfId="0" applyNumberFormat="1" applyFont="1" applyAlignment="1">
      <alignment horizontal="left"/>
    </xf>
    <xf numFmtId="3" fontId="11" fillId="0" borderId="11" xfId="0" applyNumberFormat="1" applyFont="1" applyFill="1" applyBorder="1" applyAlignment="1">
      <alignment/>
    </xf>
    <xf numFmtId="3" fontId="11" fillId="0" borderId="11" xfId="0" applyNumberFormat="1" applyFont="1" applyBorder="1" applyAlignment="1" applyProtection="1">
      <alignment/>
      <protection/>
    </xf>
    <xf numFmtId="49" fontId="16" fillId="0" borderId="0" xfId="0" applyNumberFormat="1" applyFont="1" applyAlignment="1">
      <alignment wrapText="1"/>
    </xf>
    <xf numFmtId="49" fontId="22" fillId="0" borderId="11" xfId="0" applyNumberFormat="1" applyFont="1" applyFill="1" applyBorder="1" applyAlignment="1">
      <alignment horizontal="left"/>
    </xf>
    <xf numFmtId="49" fontId="6" fillId="0" borderId="15" xfId="0" applyNumberFormat="1" applyFont="1" applyBorder="1" applyAlignment="1">
      <alignment/>
    </xf>
    <xf numFmtId="49" fontId="11" fillId="0" borderId="11" xfId="0" applyNumberFormat="1" applyFont="1" applyFill="1" applyBorder="1" applyAlignment="1">
      <alignment horizontal="left"/>
    </xf>
    <xf numFmtId="3" fontId="11" fillId="0" borderId="11" xfId="39" applyNumberFormat="1" applyFont="1" applyFill="1" applyBorder="1" applyAlignment="1" applyProtection="1">
      <alignment horizontal="right"/>
      <protection locked="0"/>
    </xf>
    <xf numFmtId="49" fontId="8" fillId="0" borderId="11" xfId="0" applyNumberFormat="1" applyFont="1" applyFill="1" applyBorder="1" applyAlignment="1">
      <alignment horizontal="left"/>
    </xf>
    <xf numFmtId="0" fontId="8" fillId="0" borderId="11" xfId="0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49" fontId="8" fillId="0" borderId="17" xfId="0" applyNumberFormat="1" applyFont="1" applyBorder="1" applyAlignment="1">
      <alignment horizontal="left"/>
    </xf>
    <xf numFmtId="49" fontId="9" fillId="0" borderId="11" xfId="0" applyNumberFormat="1" applyFont="1" applyFill="1" applyBorder="1" applyAlignment="1">
      <alignment horizontal="center"/>
    </xf>
    <xf numFmtId="49" fontId="11" fillId="0" borderId="11" xfId="0" applyNumberFormat="1" applyFont="1" applyBorder="1" applyAlignment="1">
      <alignment/>
    </xf>
    <xf numFmtId="49" fontId="0" fillId="0" borderId="11" xfId="46" applyNumberFormat="1" applyFont="1" applyFill="1" applyBorder="1" applyAlignment="1">
      <alignment wrapText="1"/>
      <protection/>
    </xf>
    <xf numFmtId="49" fontId="6" fillId="33" borderId="11" xfId="46" applyNumberFormat="1" applyFont="1" applyFill="1" applyBorder="1" applyAlignment="1">
      <alignment/>
      <protection/>
    </xf>
    <xf numFmtId="49" fontId="0" fillId="0" borderId="11" xfId="0" applyNumberFormat="1" applyFont="1" applyBorder="1" applyAlignment="1">
      <alignment/>
    </xf>
    <xf numFmtId="49" fontId="6" fillId="0" borderId="10" xfId="46" applyNumberFormat="1" applyFont="1" applyFill="1" applyBorder="1" applyAlignment="1">
      <alignment/>
      <protection/>
    </xf>
    <xf numFmtId="49" fontId="8" fillId="0" borderId="11" xfId="46" applyNumberFormat="1" applyFont="1" applyFill="1" applyBorder="1" applyAlignment="1">
      <alignment/>
      <protection/>
    </xf>
    <xf numFmtId="49" fontId="6" fillId="0" borderId="11" xfId="46" applyNumberFormat="1" applyFont="1" applyFill="1" applyBorder="1" applyAlignment="1">
      <alignment/>
      <protection/>
    </xf>
    <xf numFmtId="49" fontId="11" fillId="0" borderId="11" xfId="46" applyNumberFormat="1" applyFont="1" applyFill="1" applyBorder="1" applyAlignment="1">
      <alignment/>
      <protection/>
    </xf>
    <xf numFmtId="49" fontId="0" fillId="0" borderId="14" xfId="46" applyNumberFormat="1" applyFont="1" applyFill="1" applyBorder="1" applyAlignment="1">
      <alignment/>
      <protection/>
    </xf>
    <xf numFmtId="49" fontId="6" fillId="0" borderId="15" xfId="0" applyNumberFormat="1" applyFont="1" applyFill="1" applyBorder="1" applyAlignment="1">
      <alignment/>
    </xf>
    <xf numFmtId="49" fontId="0" fillId="0" borderId="15" xfId="0" applyNumberFormat="1" applyFont="1" applyFill="1" applyBorder="1" applyAlignment="1">
      <alignment/>
    </xf>
    <xf numFmtId="49" fontId="6" fillId="33" borderId="15" xfId="0" applyNumberFormat="1" applyFont="1" applyFill="1" applyBorder="1" applyAlignment="1">
      <alignment/>
    </xf>
    <xf numFmtId="49" fontId="11" fillId="0" borderId="11" xfId="0" applyNumberFormat="1" applyFont="1" applyFill="1" applyBorder="1" applyAlignment="1">
      <alignment/>
    </xf>
    <xf numFmtId="49" fontId="0" fillId="0" borderId="10" xfId="46" applyNumberFormat="1" applyFont="1" applyFill="1" applyBorder="1" applyAlignment="1">
      <alignment/>
      <protection/>
    </xf>
    <xf numFmtId="49" fontId="16" fillId="0" borderId="0" xfId="0" applyNumberFormat="1" applyFont="1" applyAlignment="1">
      <alignment/>
    </xf>
    <xf numFmtId="49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wrapText="1"/>
    </xf>
    <xf numFmtId="49" fontId="15" fillId="0" borderId="10" xfId="0" applyNumberFormat="1" applyFont="1" applyBorder="1" applyAlignment="1">
      <alignment horizontal="center"/>
    </xf>
    <xf numFmtId="0" fontId="15" fillId="0" borderId="0" xfId="0" applyFont="1" applyAlignment="1">
      <alignment/>
    </xf>
    <xf numFmtId="49" fontId="0" fillId="0" borderId="13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/>
    </xf>
    <xf numFmtId="49" fontId="6" fillId="0" borderId="10" xfId="46" applyNumberFormat="1" applyFont="1" applyFill="1" applyBorder="1" applyAlignment="1">
      <alignment wrapText="1"/>
      <protection/>
    </xf>
    <xf numFmtId="0" fontId="20" fillId="0" borderId="0" xfId="0" applyFont="1" applyFill="1" applyAlignment="1">
      <alignment/>
    </xf>
    <xf numFmtId="0" fontId="10" fillId="0" borderId="0" xfId="0" applyFont="1" applyAlignment="1">
      <alignment/>
    </xf>
    <xf numFmtId="49" fontId="10" fillId="0" borderId="0" xfId="0" applyNumberFormat="1" applyFont="1" applyBorder="1" applyAlignment="1">
      <alignment horizontal="left"/>
    </xf>
    <xf numFmtId="0" fontId="24" fillId="0" borderId="0" xfId="0" applyFont="1" applyAlignment="1">
      <alignment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/>
    </xf>
    <xf numFmtId="0" fontId="6" fillId="0" borderId="11" xfId="0" applyFont="1" applyFill="1" applyBorder="1" applyAlignment="1">
      <alignment wrapText="1"/>
    </xf>
    <xf numFmtId="3" fontId="8" fillId="0" borderId="10" xfId="0" applyNumberFormat="1" applyFont="1" applyFill="1" applyBorder="1" applyAlignment="1">
      <alignment/>
    </xf>
    <xf numFmtId="0" fontId="6" fillId="33" borderId="11" xfId="0" applyFont="1" applyFill="1" applyBorder="1" applyAlignment="1">
      <alignment horizontal="left"/>
    </xf>
    <xf numFmtId="0" fontId="6" fillId="33" borderId="11" xfId="0" applyFont="1" applyFill="1" applyBorder="1" applyAlignment="1">
      <alignment/>
    </xf>
    <xf numFmtId="3" fontId="0" fillId="0" borderId="0" xfId="0" applyNumberFormat="1" applyFont="1" applyAlignment="1">
      <alignment horizontal="right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49" fontId="9" fillId="0" borderId="15" xfId="0" applyNumberFormat="1" applyFont="1" applyFill="1" applyBorder="1" applyAlignment="1">
      <alignment horizontal="center"/>
    </xf>
    <xf numFmtId="49" fontId="6" fillId="0" borderId="11" xfId="46" applyNumberFormat="1" applyFont="1" applyFill="1" applyBorder="1" applyAlignment="1">
      <alignment wrapText="1"/>
      <protection/>
    </xf>
    <xf numFmtId="49" fontId="9" fillId="0" borderId="11" xfId="0" applyNumberFormat="1" applyFont="1" applyBorder="1" applyAlignment="1">
      <alignment wrapText="1"/>
    </xf>
    <xf numFmtId="49" fontId="11" fillId="0" borderId="11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wrapText="1"/>
    </xf>
    <xf numFmtId="49" fontId="0" fillId="0" borderId="14" xfId="0" applyNumberFormat="1" applyFont="1" applyFill="1" applyBorder="1" applyAlignment="1">
      <alignment wrapText="1"/>
    </xf>
    <xf numFmtId="3" fontId="11" fillId="0" borderId="11" xfId="39" applyNumberFormat="1" applyFont="1" applyFill="1" applyBorder="1" applyAlignment="1">
      <alignment horizontal="right"/>
    </xf>
    <xf numFmtId="49" fontId="11" fillId="0" borderId="15" xfId="0" applyNumberFormat="1" applyFont="1" applyFill="1" applyBorder="1" applyAlignment="1">
      <alignment/>
    </xf>
    <xf numFmtId="49" fontId="11" fillId="0" borderId="15" xfId="0" applyNumberFormat="1" applyFont="1" applyFill="1" applyBorder="1" applyAlignment="1">
      <alignment wrapText="1"/>
    </xf>
    <xf numFmtId="49" fontId="23" fillId="0" borderId="11" xfId="0" applyNumberFormat="1" applyFont="1" applyFill="1" applyBorder="1" applyAlignment="1">
      <alignment horizontal="left"/>
    </xf>
    <xf numFmtId="49" fontId="6" fillId="0" borderId="15" xfId="0" applyNumberFormat="1" applyFont="1" applyFill="1" applyBorder="1" applyAlignment="1">
      <alignment wrapText="1"/>
    </xf>
    <xf numFmtId="49" fontId="8" fillId="0" borderId="18" xfId="0" applyNumberFormat="1" applyFont="1" applyBorder="1" applyAlignment="1">
      <alignment horizontal="left"/>
    </xf>
    <xf numFmtId="0" fontId="25" fillId="0" borderId="0" xfId="0" applyFont="1" applyAlignment="1">
      <alignment/>
    </xf>
    <xf numFmtId="3" fontId="0" fillId="0" borderId="0" xfId="0" applyNumberFormat="1" applyFont="1" applyFill="1" applyAlignment="1">
      <alignment horizontal="right"/>
    </xf>
    <xf numFmtId="3" fontId="8" fillId="0" borderId="13" xfId="0" applyNumberFormat="1" applyFont="1" applyFill="1" applyBorder="1" applyAlignment="1">
      <alignment/>
    </xf>
    <xf numFmtId="49" fontId="26" fillId="0" borderId="13" xfId="0" applyNumberFormat="1" applyFont="1" applyBorder="1" applyAlignment="1">
      <alignment horizontal="left"/>
    </xf>
    <xf numFmtId="0" fontId="26" fillId="0" borderId="13" xfId="0" applyFont="1" applyBorder="1" applyAlignment="1">
      <alignment/>
    </xf>
    <xf numFmtId="3" fontId="26" fillId="0" borderId="13" xfId="0" applyNumberFormat="1" applyFont="1" applyFill="1" applyBorder="1" applyAlignment="1">
      <alignment/>
    </xf>
    <xf numFmtId="0" fontId="27" fillId="0" borderId="0" xfId="0" applyFont="1" applyAlignment="1">
      <alignment/>
    </xf>
    <xf numFmtId="49" fontId="0" fillId="0" borderId="11" xfId="0" applyNumberFormat="1" applyFont="1" applyBorder="1" applyAlignment="1">
      <alignment horizontal="center" textRotation="90"/>
    </xf>
    <xf numFmtId="3" fontId="14" fillId="0" borderId="0" xfId="0" applyNumberFormat="1" applyFont="1" applyAlignment="1">
      <alignment/>
    </xf>
    <xf numFmtId="3" fontId="8" fillId="0" borderId="10" xfId="0" applyNumberFormat="1" applyFont="1" applyBorder="1" applyAlignment="1">
      <alignment/>
    </xf>
    <xf numFmtId="49" fontId="9" fillId="0" borderId="11" xfId="0" applyNumberFormat="1" applyFont="1" applyFill="1" applyBorder="1" applyAlignment="1">
      <alignment wrapText="1"/>
    </xf>
    <xf numFmtId="3" fontId="28" fillId="0" borderId="0" xfId="0" applyNumberFormat="1" applyFont="1" applyAlignment="1">
      <alignment/>
    </xf>
    <xf numFmtId="3" fontId="28" fillId="0" borderId="0" xfId="46" applyNumberFormat="1" applyFont="1" applyFill="1" applyBorder="1" applyProtection="1">
      <alignment/>
      <protection/>
    </xf>
    <xf numFmtId="14" fontId="0" fillId="0" borderId="0" xfId="0" applyNumberFormat="1" applyFont="1" applyAlignment="1">
      <alignment horizontal="right"/>
    </xf>
    <xf numFmtId="3" fontId="15" fillId="0" borderId="0" xfId="0" applyNumberFormat="1" applyFont="1" applyAlignment="1">
      <alignment/>
    </xf>
    <xf numFmtId="0" fontId="6" fillId="0" borderId="11" xfId="0" applyFont="1" applyFill="1" applyBorder="1" applyAlignment="1">
      <alignment horizontal="left"/>
    </xf>
    <xf numFmtId="0" fontId="6" fillId="0" borderId="10" xfId="0" applyFont="1" applyFill="1" applyBorder="1" applyAlignment="1">
      <alignment wrapText="1"/>
    </xf>
    <xf numFmtId="0" fontId="6" fillId="0" borderId="11" xfId="0" applyFont="1" applyBorder="1" applyAlignment="1">
      <alignment wrapText="1"/>
    </xf>
    <xf numFmtId="3" fontId="24" fillId="0" borderId="0" xfId="0" applyNumberFormat="1" applyFont="1" applyAlignment="1">
      <alignment/>
    </xf>
    <xf numFmtId="49" fontId="6" fillId="33" borderId="14" xfId="46" applyNumberFormat="1" applyFont="1" applyFill="1" applyBorder="1" applyAlignment="1">
      <alignment/>
      <protection/>
    </xf>
    <xf numFmtId="49" fontId="6" fillId="33" borderId="11" xfId="46" applyNumberFormat="1" applyFont="1" applyFill="1" applyBorder="1" applyAlignment="1">
      <alignment horizontal="left"/>
      <protection/>
    </xf>
    <xf numFmtId="49" fontId="6" fillId="33" borderId="14" xfId="46" applyNumberFormat="1" applyFont="1" applyFill="1" applyBorder="1" applyAlignment="1">
      <alignment horizontal="center"/>
      <protection/>
    </xf>
    <xf numFmtId="3" fontId="29" fillId="0" borderId="0" xfId="0" applyNumberFormat="1" applyFont="1" applyAlignment="1">
      <alignment horizontal="right"/>
    </xf>
    <xf numFmtId="14" fontId="29" fillId="0" borderId="0" xfId="0" applyNumberFormat="1" applyFont="1" applyAlignment="1">
      <alignment horizontal="right"/>
    </xf>
    <xf numFmtId="0" fontId="29" fillId="0" borderId="0" xfId="0" applyFont="1" applyAlignment="1">
      <alignment/>
    </xf>
    <xf numFmtId="3" fontId="28" fillId="0" borderId="0" xfId="0" applyNumberFormat="1" applyFont="1" applyAlignment="1">
      <alignment/>
    </xf>
    <xf numFmtId="3" fontId="30" fillId="0" borderId="12" xfId="0" applyNumberFormat="1" applyFont="1" applyBorder="1" applyAlignment="1">
      <alignment/>
    </xf>
    <xf numFmtId="3" fontId="30" fillId="0" borderId="13" xfId="0" applyNumberFormat="1" applyFont="1" applyBorder="1" applyAlignment="1">
      <alignment/>
    </xf>
    <xf numFmtId="3" fontId="31" fillId="0" borderId="0" xfId="0" applyNumberFormat="1" applyFont="1" applyAlignment="1">
      <alignment/>
    </xf>
    <xf numFmtId="3" fontId="29" fillId="0" borderId="0" xfId="0" applyNumberFormat="1" applyFont="1" applyFill="1" applyAlignment="1">
      <alignment horizontal="right"/>
    </xf>
    <xf numFmtId="3" fontId="28" fillId="0" borderId="0" xfId="46" applyNumberFormat="1" applyFont="1" applyFill="1" applyBorder="1" applyProtection="1">
      <alignment/>
      <protection/>
    </xf>
    <xf numFmtId="3" fontId="31" fillId="0" borderId="0" xfId="0" applyNumberFormat="1" applyFont="1" applyBorder="1" applyAlignment="1">
      <alignment/>
    </xf>
    <xf numFmtId="3" fontId="32" fillId="0" borderId="0" xfId="0" applyNumberFormat="1" applyFont="1" applyAlignment="1">
      <alignment horizontal="right"/>
    </xf>
    <xf numFmtId="14" fontId="32" fillId="0" borderId="0" xfId="0" applyNumberFormat="1" applyFont="1" applyAlignment="1">
      <alignment horizontal="right"/>
    </xf>
    <xf numFmtId="0" fontId="32" fillId="0" borderId="0" xfId="0" applyFont="1" applyAlignment="1">
      <alignment/>
    </xf>
    <xf numFmtId="3" fontId="33" fillId="0" borderId="0" xfId="0" applyNumberFormat="1" applyFont="1" applyAlignment="1">
      <alignment/>
    </xf>
    <xf numFmtId="3" fontId="33" fillId="0" borderId="10" xfId="0" applyNumberFormat="1" applyFont="1" applyFill="1" applyBorder="1" applyAlignment="1">
      <alignment/>
    </xf>
    <xf numFmtId="3" fontId="33" fillId="0" borderId="10" xfId="0" applyNumberFormat="1" applyFont="1" applyBorder="1" applyAlignment="1">
      <alignment/>
    </xf>
    <xf numFmtId="3" fontId="34" fillId="0" borderId="12" xfId="0" applyNumberFormat="1" applyFont="1" applyBorder="1" applyAlignment="1">
      <alignment/>
    </xf>
    <xf numFmtId="3" fontId="34" fillId="0" borderId="13" xfId="0" applyNumberFormat="1" applyFont="1" applyBorder="1" applyAlignment="1">
      <alignment/>
    </xf>
    <xf numFmtId="3" fontId="35" fillId="0" borderId="0" xfId="0" applyNumberFormat="1" applyFont="1" applyAlignment="1">
      <alignment/>
    </xf>
    <xf numFmtId="3" fontId="33" fillId="0" borderId="11" xfId="0" applyNumberFormat="1" applyFont="1" applyBorder="1" applyAlignment="1">
      <alignment/>
    </xf>
    <xf numFmtId="3" fontId="32" fillId="0" borderId="0" xfId="0" applyNumberFormat="1" applyFont="1" applyFill="1" applyAlignment="1">
      <alignment horizontal="right"/>
    </xf>
    <xf numFmtId="3" fontId="33" fillId="0" borderId="0" xfId="46" applyNumberFormat="1" applyFont="1" applyFill="1" applyBorder="1" applyProtection="1">
      <alignment/>
      <protection/>
    </xf>
    <xf numFmtId="3" fontId="33" fillId="33" borderId="11" xfId="0" applyNumberFormat="1" applyFont="1" applyFill="1" applyBorder="1" applyAlignment="1" applyProtection="1">
      <alignment/>
      <protection/>
    </xf>
    <xf numFmtId="3" fontId="35" fillId="0" borderId="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6" fillId="33" borderId="11" xfId="0" applyNumberFormat="1" applyFont="1" applyFill="1" applyBorder="1" applyAlignment="1" applyProtection="1">
      <alignment/>
      <protection/>
    </xf>
    <xf numFmtId="0" fontId="6" fillId="0" borderId="11" xfId="0" applyFont="1" applyBorder="1" applyAlignment="1">
      <alignment/>
    </xf>
    <xf numFmtId="3" fontId="6" fillId="0" borderId="11" xfId="0" applyNumberFormat="1" applyFont="1" applyFill="1" applyBorder="1" applyAlignment="1">
      <alignment horizontal="right"/>
    </xf>
    <xf numFmtId="175" fontId="0" fillId="0" borderId="0" xfId="0" applyNumberFormat="1" applyFont="1" applyAlignment="1">
      <alignment/>
    </xf>
    <xf numFmtId="3" fontId="6" fillId="0" borderId="11" xfId="46" applyNumberFormat="1" applyFont="1" applyFill="1" applyBorder="1" applyProtection="1">
      <alignment/>
      <protection/>
    </xf>
    <xf numFmtId="3" fontId="6" fillId="0" borderId="11" xfId="0" applyNumberFormat="1" applyFont="1" applyBorder="1" applyAlignment="1" applyProtection="1">
      <alignment/>
      <protection locked="0"/>
    </xf>
    <xf numFmtId="3" fontId="0" fillId="0" borderId="11" xfId="0" applyNumberFormat="1" applyFont="1" applyBorder="1" applyAlignment="1" applyProtection="1">
      <alignment/>
      <protection locked="0"/>
    </xf>
    <xf numFmtId="3" fontId="11" fillId="0" borderId="11" xfId="39" applyNumberFormat="1" applyFont="1" applyBorder="1" applyAlignment="1" applyProtection="1">
      <alignment horizontal="right"/>
      <protection locked="0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center" wrapText="1"/>
    </xf>
    <xf numFmtId="3" fontId="8" fillId="0" borderId="11" xfId="0" applyNumberFormat="1" applyFont="1" applyFill="1" applyBorder="1" applyAlignment="1" applyProtection="1">
      <alignment/>
      <protection locked="0"/>
    </xf>
    <xf numFmtId="3" fontId="8" fillId="0" borderId="11" xfId="39" applyNumberFormat="1" applyFont="1" applyFill="1" applyBorder="1" applyAlignment="1" applyProtection="1">
      <alignment horizontal="right"/>
      <protection/>
    </xf>
    <xf numFmtId="3" fontId="17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left" wrapText="1"/>
    </xf>
    <xf numFmtId="49" fontId="14" fillId="0" borderId="11" xfId="0" applyNumberFormat="1" applyFont="1" applyBorder="1" applyAlignment="1">
      <alignment horizontal="left"/>
    </xf>
  </cellXfs>
  <cellStyles count="50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Normal_Sheet1" xfId="46"/>
    <cellStyle name="Pealkiri" xfId="47"/>
    <cellStyle name="Pealkiri 1" xfId="48"/>
    <cellStyle name="Pealkiri 2" xfId="49"/>
    <cellStyle name="Pealkiri 3" xfId="50"/>
    <cellStyle name="Pealkiri 4" xfId="51"/>
    <cellStyle name="Percent" xfId="52"/>
    <cellStyle name="Rõhk1" xfId="53"/>
    <cellStyle name="Rõhk2" xfId="54"/>
    <cellStyle name="Rõhk3" xfId="55"/>
    <cellStyle name="Rõhk4" xfId="56"/>
    <cellStyle name="Rõhk5" xfId="57"/>
    <cellStyle name="Rõhk6" xfId="58"/>
    <cellStyle name="Selgitav tekst" xfId="59"/>
    <cellStyle name="Sisestus" xfId="60"/>
    <cellStyle name="Currency" xfId="61"/>
    <cellStyle name="Currency [0]" xfId="62"/>
    <cellStyle name="Väljund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view="pageBreakPreview" zoomScale="60" zoomScalePageLayoutView="0" workbookViewId="0" topLeftCell="A1">
      <pane xSplit="3" ySplit="9" topLeftCell="D10" activePane="bottomRight" state="frozen"/>
      <selection pane="topLeft" activeCell="A1" sqref="A1"/>
      <selection pane="topRight" activeCell="G1" sqref="G1"/>
      <selection pane="bottomLeft" activeCell="A9" sqref="A9"/>
      <selection pane="bottomRight" activeCell="F4" sqref="F4"/>
    </sheetView>
  </sheetViews>
  <sheetFormatPr defaultColWidth="9.140625" defaultRowHeight="12.75"/>
  <cols>
    <col min="1" max="1" width="5.57421875" style="1" customWidth="1"/>
    <col min="2" max="2" width="4.57421875" style="1" customWidth="1"/>
    <col min="3" max="3" width="39.421875" style="1" customWidth="1"/>
    <col min="4" max="4" width="11.140625" style="180" customWidth="1"/>
    <col min="5" max="5" width="11.28125" style="168" customWidth="1"/>
    <col min="6" max="6" width="11.28125" style="3" customWidth="1"/>
    <col min="7" max="16384" width="9.140625" style="1" customWidth="1"/>
  </cols>
  <sheetData>
    <row r="1" ht="12.75">
      <c r="F1" s="125" t="s">
        <v>138</v>
      </c>
    </row>
    <row r="2" spans="4:6" s="7" customFormat="1" ht="14.25" customHeight="1">
      <c r="D2" s="172"/>
      <c r="E2" s="162"/>
      <c r="F2" s="125" t="s">
        <v>140</v>
      </c>
    </row>
    <row r="3" spans="4:6" s="7" customFormat="1" ht="14.25" customHeight="1">
      <c r="D3" s="172"/>
      <c r="E3" s="162"/>
      <c r="F3" s="125" t="s">
        <v>96</v>
      </c>
    </row>
    <row r="4" spans="4:6" s="7" customFormat="1" ht="14.25" customHeight="1">
      <c r="D4" s="173"/>
      <c r="E4" s="163"/>
      <c r="F4" s="153" t="s">
        <v>141</v>
      </c>
    </row>
    <row r="5" spans="4:6" s="7" customFormat="1" ht="14.25" customHeight="1">
      <c r="D5" s="173"/>
      <c r="E5" s="163"/>
      <c r="F5" s="153"/>
    </row>
    <row r="6" spans="1:5" s="7" customFormat="1" ht="14.25" customHeight="1">
      <c r="A6" s="116" t="s">
        <v>125</v>
      </c>
      <c r="D6" s="174"/>
      <c r="E6" s="164"/>
    </row>
    <row r="7" spans="4:5" s="7" customFormat="1" ht="14.25" customHeight="1">
      <c r="D7" s="174"/>
      <c r="E7" s="164"/>
    </row>
    <row r="8" spans="1:6" s="7" customFormat="1" ht="15">
      <c r="A8" s="116"/>
      <c r="B8" s="116"/>
      <c r="D8" s="175"/>
      <c r="E8" s="165"/>
      <c r="F8" s="151"/>
    </row>
    <row r="9" spans="1:6" ht="54" customHeight="1">
      <c r="A9" s="147" t="s">
        <v>79</v>
      </c>
      <c r="B9" s="147" t="s">
        <v>78</v>
      </c>
      <c r="C9" s="17" t="s">
        <v>80</v>
      </c>
      <c r="D9" s="201" t="s">
        <v>126</v>
      </c>
      <c r="E9" s="201" t="s">
        <v>91</v>
      </c>
      <c r="F9" s="201" t="s">
        <v>127</v>
      </c>
    </row>
    <row r="10" spans="1:6" ht="12.75">
      <c r="A10" s="155">
        <v>3</v>
      </c>
      <c r="B10" s="155"/>
      <c r="C10" s="56" t="s">
        <v>106</v>
      </c>
      <c r="D10" s="194"/>
      <c r="E10" s="194">
        <f>E11+E19</f>
        <v>810643</v>
      </c>
      <c r="F10" s="194"/>
    </row>
    <row r="11" spans="1:7" ht="12.75">
      <c r="A11" s="123">
        <v>32</v>
      </c>
      <c r="B11" s="123"/>
      <c r="C11" s="124" t="s">
        <v>134</v>
      </c>
      <c r="D11" s="19">
        <v>0</v>
      </c>
      <c r="E11" s="19">
        <f>E12</f>
        <v>-300000</v>
      </c>
      <c r="F11" s="19">
        <v>0</v>
      </c>
      <c r="G11" s="195"/>
    </row>
    <row r="12" spans="1:6" ht="12.75">
      <c r="A12" s="15" t="s">
        <v>16</v>
      </c>
      <c r="B12" s="15"/>
      <c r="C12" s="193" t="s">
        <v>124</v>
      </c>
      <c r="D12" s="187"/>
      <c r="E12" s="187">
        <f>E13+E17</f>
        <v>-300000</v>
      </c>
      <c r="F12" s="187"/>
    </row>
    <row r="13" spans="1:6" ht="25.5">
      <c r="A13" s="20" t="s">
        <v>17</v>
      </c>
      <c r="B13" s="20"/>
      <c r="C13" s="156" t="s">
        <v>4</v>
      </c>
      <c r="D13" s="176"/>
      <c r="E13" s="21">
        <f>E14</f>
        <v>-150000</v>
      </c>
      <c r="F13" s="176"/>
    </row>
    <row r="14" spans="1:6" ht="25.5">
      <c r="A14" s="12"/>
      <c r="B14" s="12"/>
      <c r="C14" s="108" t="s">
        <v>48</v>
      </c>
      <c r="D14" s="16">
        <f>D15+D16</f>
        <v>6100000</v>
      </c>
      <c r="E14" s="16">
        <f>SUM(E15:E16)</f>
        <v>-150000</v>
      </c>
      <c r="F14" s="16">
        <f>D14+E14</f>
        <v>5950000</v>
      </c>
    </row>
    <row r="15" spans="1:6" s="5" customFormat="1" ht="11.25">
      <c r="A15" s="33"/>
      <c r="B15" s="33"/>
      <c r="C15" s="29" t="s">
        <v>58</v>
      </c>
      <c r="D15" s="88">
        <v>1650000</v>
      </c>
      <c r="E15" s="88">
        <v>-100000</v>
      </c>
      <c r="F15" s="88">
        <f>D15+E15</f>
        <v>1550000</v>
      </c>
    </row>
    <row r="16" spans="1:6" s="6" customFormat="1" ht="12.75">
      <c r="A16" s="14"/>
      <c r="B16" s="14"/>
      <c r="C16" s="29" t="s">
        <v>59</v>
      </c>
      <c r="D16" s="24">
        <v>4450000</v>
      </c>
      <c r="E16" s="24">
        <v>-50000</v>
      </c>
      <c r="F16" s="24">
        <f>D16+E16</f>
        <v>4400000</v>
      </c>
    </row>
    <row r="17" spans="1:6" ht="25.5">
      <c r="A17" s="57" t="s">
        <v>18</v>
      </c>
      <c r="B17" s="57"/>
      <c r="C17" s="121" t="s">
        <v>12</v>
      </c>
      <c r="D17" s="51"/>
      <c r="E17" s="51">
        <f>E18</f>
        <v>-150000</v>
      </c>
      <c r="F17" s="51"/>
    </row>
    <row r="18" spans="1:6" ht="25.5">
      <c r="A18" s="11"/>
      <c r="B18" s="12"/>
      <c r="C18" s="108" t="s">
        <v>60</v>
      </c>
      <c r="D18" s="10">
        <v>1400000</v>
      </c>
      <c r="E18" s="10">
        <v>-150000</v>
      </c>
      <c r="F18" s="186">
        <f>D18+E18</f>
        <v>1250000</v>
      </c>
    </row>
    <row r="19" spans="1:6" ht="12.75">
      <c r="A19" s="23" t="s">
        <v>19</v>
      </c>
      <c r="B19" s="23"/>
      <c r="C19" s="124" t="s">
        <v>87</v>
      </c>
      <c r="D19" s="63"/>
      <c r="E19" s="63">
        <f>E20+E23+E27</f>
        <v>1110643</v>
      </c>
      <c r="F19" s="19"/>
    </row>
    <row r="20" spans="1:6" ht="25.5">
      <c r="A20" s="20" t="s">
        <v>98</v>
      </c>
      <c r="B20" s="20"/>
      <c r="C20" s="156" t="s">
        <v>20</v>
      </c>
      <c r="D20" s="21"/>
      <c r="E20" s="21">
        <f>E21</f>
        <v>-1923</v>
      </c>
      <c r="F20" s="21"/>
    </row>
    <row r="21" spans="1:6" ht="12.75">
      <c r="A21" s="22" t="s">
        <v>97</v>
      </c>
      <c r="B21" s="22"/>
      <c r="C21" s="18" t="s">
        <v>21</v>
      </c>
      <c r="D21" s="25">
        <f>D22</f>
        <v>1200000</v>
      </c>
      <c r="E21" s="25">
        <f>E22</f>
        <v>-1923</v>
      </c>
      <c r="F21" s="16">
        <f>D21+E21</f>
        <v>1198077</v>
      </c>
    </row>
    <row r="22" spans="1:6" s="5" customFormat="1" ht="11.25">
      <c r="A22" s="86"/>
      <c r="B22" s="86"/>
      <c r="C22" s="87" t="s">
        <v>26</v>
      </c>
      <c r="D22" s="122">
        <v>1200000</v>
      </c>
      <c r="E22" s="122">
        <v>-1923</v>
      </c>
      <c r="F22" s="88">
        <f>D22+E22</f>
        <v>1198077</v>
      </c>
    </row>
    <row r="23" spans="1:6" s="2" customFormat="1" ht="24.75" customHeight="1">
      <c r="A23" s="57" t="s">
        <v>99</v>
      </c>
      <c r="B23" s="57"/>
      <c r="C23" s="121" t="s">
        <v>100</v>
      </c>
      <c r="D23" s="21"/>
      <c r="E23" s="21">
        <f>E24</f>
        <v>263000</v>
      </c>
      <c r="F23" s="51"/>
    </row>
    <row r="24" spans="1:6" ht="12.75" customHeight="1">
      <c r="A24" s="22" t="s">
        <v>101</v>
      </c>
      <c r="B24" s="22"/>
      <c r="C24" s="18" t="s">
        <v>21</v>
      </c>
      <c r="D24" s="25">
        <f>D25+D26</f>
        <v>2900000</v>
      </c>
      <c r="E24" s="25">
        <f>SUM(E25:E26)</f>
        <v>263000</v>
      </c>
      <c r="F24" s="16">
        <v>3640890</v>
      </c>
    </row>
    <row r="25" spans="1:6" s="5" customFormat="1" ht="11.25" customHeight="1">
      <c r="A25" s="86"/>
      <c r="B25" s="86"/>
      <c r="C25" s="87" t="s">
        <v>65</v>
      </c>
      <c r="D25" s="122">
        <v>1800000</v>
      </c>
      <c r="E25" s="122">
        <v>200000</v>
      </c>
      <c r="F25" s="88">
        <f>SUM(D25:E25)</f>
        <v>2000000</v>
      </c>
    </row>
    <row r="26" spans="1:6" s="5" customFormat="1" ht="11.25" customHeight="1">
      <c r="A26" s="86"/>
      <c r="B26" s="86"/>
      <c r="C26" s="87" t="s">
        <v>102</v>
      </c>
      <c r="D26" s="149">
        <v>1100000</v>
      </c>
      <c r="E26" s="149">
        <v>63000</v>
      </c>
      <c r="F26" s="88">
        <f>SUM(D26:E26)</f>
        <v>1163000</v>
      </c>
    </row>
    <row r="27" spans="1:6" ht="25.5">
      <c r="A27" s="15" t="s">
        <v>22</v>
      </c>
      <c r="B27" s="15"/>
      <c r="C27" s="157" t="s">
        <v>5</v>
      </c>
      <c r="D27" s="177"/>
      <c r="E27" s="45">
        <f>E28</f>
        <v>849566</v>
      </c>
      <c r="F27" s="181"/>
    </row>
    <row r="28" spans="1:7" ht="12.75">
      <c r="A28" s="8" t="s">
        <v>24</v>
      </c>
      <c r="B28" s="8"/>
      <c r="C28" s="9" t="s">
        <v>23</v>
      </c>
      <c r="D28" s="10">
        <f>D29+D30</f>
        <v>36128738</v>
      </c>
      <c r="E28" s="10">
        <f>E29+E30</f>
        <v>849566</v>
      </c>
      <c r="F28" s="10">
        <f>F29+F30</f>
        <v>36978304</v>
      </c>
      <c r="G28" s="3"/>
    </row>
    <row r="29" spans="1:7" s="4" customFormat="1" ht="12.75">
      <c r="A29" s="13"/>
      <c r="B29" s="13"/>
      <c r="C29" s="29" t="s">
        <v>89</v>
      </c>
      <c r="D29" s="149">
        <v>2200000</v>
      </c>
      <c r="E29" s="149">
        <v>158000</v>
      </c>
      <c r="F29" s="24">
        <v>2358000</v>
      </c>
      <c r="G29" s="3"/>
    </row>
    <row r="30" spans="1:7" s="4" customFormat="1" ht="12.75">
      <c r="A30" s="13"/>
      <c r="B30" s="13"/>
      <c r="C30" s="29" t="s">
        <v>90</v>
      </c>
      <c r="D30" s="88">
        <f>D44+D43+D42+D41+D40+D39+D38+D36+D34+D33+D32</f>
        <v>33928738</v>
      </c>
      <c r="E30" s="88">
        <f>E44+E43+E42+E41+E40+E39+E38+E36+E34+E33+E32</f>
        <v>691566</v>
      </c>
      <c r="F30" s="88">
        <f>F44+F43+F42+F41+F40+F39+F38+F36+F34+F33+F32</f>
        <v>34620304</v>
      </c>
      <c r="G30" s="3"/>
    </row>
    <row r="31" spans="1:6" s="5" customFormat="1" ht="11.25">
      <c r="A31" s="33"/>
      <c r="B31" s="33"/>
      <c r="C31" s="34" t="s">
        <v>2</v>
      </c>
      <c r="D31" s="26"/>
      <c r="E31" s="166"/>
      <c r="F31" s="178"/>
    </row>
    <row r="32" spans="1:6" s="5" customFormat="1" ht="11.25">
      <c r="A32" s="30"/>
      <c r="B32" s="30"/>
      <c r="C32" s="36" t="s">
        <v>103</v>
      </c>
      <c r="D32" s="31">
        <v>3009521</v>
      </c>
      <c r="E32" s="31">
        <v>76479</v>
      </c>
      <c r="F32" s="31">
        <f>D32+E32</f>
        <v>3086000</v>
      </c>
    </row>
    <row r="33" spans="1:6" s="5" customFormat="1" ht="11.25">
      <c r="A33" s="30"/>
      <c r="B33" s="30"/>
      <c r="C33" s="36" t="s">
        <v>0</v>
      </c>
      <c r="D33" s="31">
        <v>163000</v>
      </c>
      <c r="E33" s="31">
        <v>-1000</v>
      </c>
      <c r="F33" s="31">
        <f aca="true" t="shared" si="0" ref="F33:F42">D33+E33</f>
        <v>162000</v>
      </c>
    </row>
    <row r="34" spans="1:6" s="5" customFormat="1" ht="11.25">
      <c r="A34" s="30"/>
      <c r="B34" s="30"/>
      <c r="C34" s="36" t="s">
        <v>1</v>
      </c>
      <c r="D34" s="31">
        <v>205700</v>
      </c>
      <c r="E34" s="31">
        <v>-15436</v>
      </c>
      <c r="F34" s="31">
        <f t="shared" si="0"/>
        <v>190264</v>
      </c>
    </row>
    <row r="35" spans="1:6" s="5" customFormat="1" ht="11.25">
      <c r="A35" s="30"/>
      <c r="B35" s="30"/>
      <c r="C35" s="36" t="s">
        <v>113</v>
      </c>
      <c r="D35" s="31"/>
      <c r="E35" s="167"/>
      <c r="F35" s="179"/>
    </row>
    <row r="36" spans="1:6" s="5" customFormat="1" ht="11.25">
      <c r="A36" s="30"/>
      <c r="B36" s="30"/>
      <c r="C36" s="36" t="s">
        <v>104</v>
      </c>
      <c r="D36" s="142">
        <v>27215368</v>
      </c>
      <c r="E36" s="142">
        <v>116666</v>
      </c>
      <c r="F36" s="31">
        <f t="shared" si="0"/>
        <v>27332034</v>
      </c>
    </row>
    <row r="37" spans="1:6" s="146" customFormat="1" ht="12" customHeight="1">
      <c r="A37" s="143"/>
      <c r="B37" s="143"/>
      <c r="C37" s="144" t="s">
        <v>49</v>
      </c>
      <c r="D37" s="145">
        <v>588379</v>
      </c>
      <c r="E37" s="145">
        <v>0</v>
      </c>
      <c r="F37" s="31">
        <f t="shared" si="0"/>
        <v>588379</v>
      </c>
    </row>
    <row r="38" spans="1:6" s="5" customFormat="1" ht="11.25">
      <c r="A38" s="30"/>
      <c r="B38" s="30"/>
      <c r="C38" s="36" t="s">
        <v>93</v>
      </c>
      <c r="D38" s="142">
        <v>421496</v>
      </c>
      <c r="E38" s="142">
        <v>0</v>
      </c>
      <c r="F38" s="31">
        <f t="shared" si="0"/>
        <v>421496</v>
      </c>
    </row>
    <row r="39" spans="1:6" s="5" customFormat="1" ht="11.25">
      <c r="A39" s="30"/>
      <c r="B39" s="30"/>
      <c r="C39" s="36" t="s">
        <v>94</v>
      </c>
      <c r="D39" s="142">
        <v>484507</v>
      </c>
      <c r="E39" s="142">
        <v>0</v>
      </c>
      <c r="F39" s="31">
        <f t="shared" si="0"/>
        <v>484507</v>
      </c>
    </row>
    <row r="40" spans="1:6" s="5" customFormat="1" ht="11.25">
      <c r="A40" s="30"/>
      <c r="B40" s="30"/>
      <c r="C40" s="36" t="s">
        <v>105</v>
      </c>
      <c r="D40" s="142">
        <v>0</v>
      </c>
      <c r="E40" s="142">
        <v>504440</v>
      </c>
      <c r="F40" s="31">
        <f t="shared" si="0"/>
        <v>504440</v>
      </c>
    </row>
    <row r="41" spans="1:6" s="5" customFormat="1" ht="11.25">
      <c r="A41" s="30"/>
      <c r="B41" s="30"/>
      <c r="C41" s="36" t="s">
        <v>54</v>
      </c>
      <c r="D41" s="142">
        <v>174000</v>
      </c>
      <c r="E41" s="142">
        <v>286</v>
      </c>
      <c r="F41" s="31">
        <f t="shared" si="0"/>
        <v>174286</v>
      </c>
    </row>
    <row r="42" spans="1:6" s="5" customFormat="1" ht="11.25">
      <c r="A42" s="30"/>
      <c r="B42" s="89"/>
      <c r="C42" s="126" t="s">
        <v>57</v>
      </c>
      <c r="D42" s="142">
        <v>162806</v>
      </c>
      <c r="E42" s="142">
        <v>10131</v>
      </c>
      <c r="F42" s="31">
        <f t="shared" si="0"/>
        <v>172937</v>
      </c>
    </row>
    <row r="43" spans="1:6" s="5" customFormat="1" ht="11.25">
      <c r="A43" s="30"/>
      <c r="B43" s="89"/>
      <c r="C43" s="126" t="s">
        <v>50</v>
      </c>
      <c r="D43" s="142">
        <v>0</v>
      </c>
      <c r="E43" s="142"/>
      <c r="F43" s="31">
        <v>0</v>
      </c>
    </row>
    <row r="44" spans="1:6" s="5" customFormat="1" ht="11.25">
      <c r="A44" s="35"/>
      <c r="B44" s="139"/>
      <c r="C44" s="127" t="s">
        <v>3</v>
      </c>
      <c r="D44" s="122">
        <v>2092340</v>
      </c>
      <c r="E44" s="122">
        <v>0</v>
      </c>
      <c r="F44" s="122">
        <f>D44+E44</f>
        <v>2092340</v>
      </c>
    </row>
  </sheetData>
  <sheetProtection selectLockedCells="1" selectUnlockedCells="1"/>
  <printOptions/>
  <pageMargins left="0.9055118110236221" right="0.2362204724409449" top="0.7874015748031497" bottom="0.984251968503937" header="0.2755905511811024" footer="0.5118110236220472"/>
  <pageSetup horizontalDpi="600" verticalDpi="600" orientation="portrait" paperSize="9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0"/>
  <sheetViews>
    <sheetView tabSelected="1" view="pageBreakPreview" zoomScale="60" zoomScalePageLayoutView="0" workbookViewId="0" topLeftCell="A1">
      <pane xSplit="3" ySplit="8" topLeftCell="D15" activePane="bottomRight" state="frozen"/>
      <selection pane="topLeft" activeCell="A1" sqref="A1"/>
      <selection pane="topRight" activeCell="F1" sqref="F1"/>
      <selection pane="bottomLeft" activeCell="A8" sqref="A8"/>
      <selection pane="bottomRight" activeCell="C23" sqref="C23"/>
    </sheetView>
  </sheetViews>
  <sheetFormatPr defaultColWidth="9.140625" defaultRowHeight="12.75"/>
  <cols>
    <col min="1" max="1" width="5.57421875" style="78" customWidth="1"/>
    <col min="2" max="2" width="4.7109375" style="73" customWidth="1"/>
    <col min="3" max="3" width="39.00390625" style="105" customWidth="1"/>
    <col min="4" max="4" width="11.57421875" style="180" customWidth="1"/>
    <col min="5" max="5" width="11.140625" style="168" customWidth="1"/>
    <col min="6" max="6" width="11.140625" style="3" customWidth="1"/>
    <col min="7" max="8" width="12.140625" style="38" bestFit="1" customWidth="1"/>
    <col min="9" max="9" width="9.28125" style="38" bestFit="1" customWidth="1"/>
    <col min="10" max="16384" width="9.140625" style="38" customWidth="1"/>
  </cols>
  <sheetData>
    <row r="1" ht="12.75">
      <c r="F1" s="125" t="s">
        <v>139</v>
      </c>
    </row>
    <row r="2" spans="1:6" s="118" customFormat="1" ht="13.5" customHeight="1">
      <c r="A2" s="7"/>
      <c r="B2" s="7"/>
      <c r="C2" s="7"/>
      <c r="D2" s="172"/>
      <c r="E2" s="162"/>
      <c r="F2" s="125" t="s">
        <v>140</v>
      </c>
    </row>
    <row r="3" spans="1:7" s="118" customFormat="1" ht="13.5" customHeight="1">
      <c r="A3" s="7"/>
      <c r="B3" s="7"/>
      <c r="C3" s="7"/>
      <c r="D3" s="172"/>
      <c r="E3" s="162"/>
      <c r="F3" s="125" t="s">
        <v>96</v>
      </c>
      <c r="G3" s="158"/>
    </row>
    <row r="4" spans="1:6" s="118" customFormat="1" ht="13.5" customHeight="1">
      <c r="A4" s="7"/>
      <c r="B4" s="7"/>
      <c r="C4" s="7"/>
      <c r="D4" s="173"/>
      <c r="E4" s="163"/>
      <c r="F4" s="153" t="s">
        <v>141</v>
      </c>
    </row>
    <row r="5" spans="1:6" s="118" customFormat="1" ht="13.5" customHeight="1">
      <c r="A5" s="7"/>
      <c r="B5" s="7"/>
      <c r="C5" s="7"/>
      <c r="D5" s="182"/>
      <c r="E5" s="169"/>
      <c r="F5" s="141"/>
    </row>
    <row r="6" spans="1:9" s="118" customFormat="1" ht="13.5" customHeight="1">
      <c r="A6" s="116" t="s">
        <v>128</v>
      </c>
      <c r="B6" s="7"/>
      <c r="C6" s="7"/>
      <c r="D6" s="182"/>
      <c r="E6" s="169"/>
      <c r="F6" s="141"/>
      <c r="H6" s="158"/>
      <c r="I6" s="158"/>
    </row>
    <row r="7" spans="1:6" s="118" customFormat="1" ht="13.5" customHeight="1">
      <c r="A7" s="117"/>
      <c r="B7" s="119"/>
      <c r="C7" s="120"/>
      <c r="D7" s="183"/>
      <c r="E7" s="170"/>
      <c r="F7" s="152"/>
    </row>
    <row r="8" spans="1:6" s="81" customFormat="1" ht="55.5" customHeight="1">
      <c r="A8" s="147" t="s">
        <v>79</v>
      </c>
      <c r="B8" s="147" t="s">
        <v>78</v>
      </c>
      <c r="C8" s="17" t="s">
        <v>80</v>
      </c>
      <c r="D8" s="200" t="s">
        <v>126</v>
      </c>
      <c r="E8" s="200" t="s">
        <v>91</v>
      </c>
      <c r="F8" s="200" t="s">
        <v>129</v>
      </c>
    </row>
    <row r="9" spans="1:6" ht="12.75">
      <c r="A9" s="46">
        <v>4</v>
      </c>
      <c r="B9" s="46"/>
      <c r="C9" s="97" t="s">
        <v>108</v>
      </c>
      <c r="D9" s="196"/>
      <c r="E9" s="196">
        <f>E10+E17+E21+E25+E31+E34+E58</f>
        <v>810643</v>
      </c>
      <c r="F9" s="196"/>
    </row>
    <row r="10" spans="1:6" s="39" customFormat="1" ht="12.75">
      <c r="A10" s="28" t="s">
        <v>40</v>
      </c>
      <c r="B10" s="67"/>
      <c r="C10" s="93" t="s">
        <v>109</v>
      </c>
      <c r="D10" s="64"/>
      <c r="E10" s="64">
        <f>E11+E14</f>
        <v>-19400</v>
      </c>
      <c r="F10" s="64"/>
    </row>
    <row r="11" spans="1:7" s="39" customFormat="1" ht="12.75">
      <c r="A11" s="50" t="s">
        <v>69</v>
      </c>
      <c r="B11" s="72"/>
      <c r="C11" s="95" t="s">
        <v>107</v>
      </c>
      <c r="D11" s="48">
        <f>SUM(D12:D13)</f>
        <v>856072</v>
      </c>
      <c r="E11" s="48">
        <f>E12+E13</f>
        <v>120600</v>
      </c>
      <c r="F11" s="48">
        <f>SUM(F12:F13)</f>
        <v>976672</v>
      </c>
      <c r="G11" s="204"/>
    </row>
    <row r="12" spans="1:6" s="39" customFormat="1" ht="12.75">
      <c r="A12" s="50"/>
      <c r="B12" s="72"/>
      <c r="C12" s="96" t="s">
        <v>133</v>
      </c>
      <c r="D12" s="202">
        <v>0</v>
      </c>
      <c r="E12" s="203">
        <v>116666</v>
      </c>
      <c r="F12" s="202">
        <f>SUM(D12:E12)</f>
        <v>116666</v>
      </c>
    </row>
    <row r="13" spans="1:6" s="39" customFormat="1" ht="12.75">
      <c r="A13" s="65"/>
      <c r="B13" s="52"/>
      <c r="C13" s="96" t="s">
        <v>41</v>
      </c>
      <c r="D13" s="203">
        <v>856072</v>
      </c>
      <c r="E13" s="203">
        <v>3934</v>
      </c>
      <c r="F13" s="203">
        <f>SUM(D13:E13)</f>
        <v>860006</v>
      </c>
    </row>
    <row r="14" spans="1:6" s="39" customFormat="1" ht="25.5">
      <c r="A14" s="46" t="s">
        <v>56</v>
      </c>
      <c r="B14" s="68"/>
      <c r="C14" s="129" t="s">
        <v>110</v>
      </c>
      <c r="D14" s="48"/>
      <c r="E14" s="48">
        <f>E15</f>
        <v>-140000</v>
      </c>
      <c r="F14" s="48"/>
    </row>
    <row r="15" spans="1:6" s="39" customFormat="1" ht="12.75">
      <c r="A15" s="46"/>
      <c r="B15" s="62" t="s">
        <v>68</v>
      </c>
      <c r="C15" s="99" t="s">
        <v>52</v>
      </c>
      <c r="D15" s="80"/>
      <c r="E15" s="80">
        <f>E16</f>
        <v>-140000</v>
      </c>
      <c r="F15" s="80"/>
    </row>
    <row r="16" spans="1:6" s="39" customFormat="1" ht="12.75">
      <c r="A16" s="46"/>
      <c r="B16" s="62"/>
      <c r="C16" s="98" t="s">
        <v>42</v>
      </c>
      <c r="D16" s="85">
        <v>700800</v>
      </c>
      <c r="E16" s="85">
        <v>-140000</v>
      </c>
      <c r="F16" s="85">
        <f>D16+E16</f>
        <v>560800</v>
      </c>
    </row>
    <row r="17" spans="1:6" s="2" customFormat="1" ht="12.75">
      <c r="A17" s="160" t="s">
        <v>28</v>
      </c>
      <c r="B17" s="161"/>
      <c r="C17" s="159" t="s">
        <v>111</v>
      </c>
      <c r="D17" s="192"/>
      <c r="E17" s="192">
        <f>E18</f>
        <v>450000</v>
      </c>
      <c r="F17" s="192"/>
    </row>
    <row r="18" spans="1:6" s="1" customFormat="1" ht="12.75">
      <c r="A18" s="57" t="s">
        <v>70</v>
      </c>
      <c r="B18" s="69"/>
      <c r="C18" s="100" t="s">
        <v>122</v>
      </c>
      <c r="D18" s="51"/>
      <c r="E18" s="51">
        <f>E19</f>
        <v>450000</v>
      </c>
      <c r="F18" s="51"/>
    </row>
    <row r="19" spans="1:6" s="1" customFormat="1" ht="12.75">
      <c r="A19" s="22"/>
      <c r="B19" s="60" t="s">
        <v>14</v>
      </c>
      <c r="C19" s="101" t="s">
        <v>117</v>
      </c>
      <c r="D19" s="16"/>
      <c r="E19" s="16">
        <f>E20</f>
        <v>450000</v>
      </c>
      <c r="F19" s="16"/>
    </row>
    <row r="20" spans="1:6" s="140" customFormat="1" ht="12.75">
      <c r="A20" s="74"/>
      <c r="B20" s="17"/>
      <c r="C20" s="91" t="s">
        <v>135</v>
      </c>
      <c r="D20" s="188">
        <v>0</v>
      </c>
      <c r="E20" s="188">
        <v>450000</v>
      </c>
      <c r="F20" s="188">
        <f>D20+E20</f>
        <v>450000</v>
      </c>
    </row>
    <row r="21" spans="1:6" s="39" customFormat="1" ht="12.75">
      <c r="A21" s="23" t="s">
        <v>29</v>
      </c>
      <c r="B21" s="70"/>
      <c r="C21" s="102" t="s">
        <v>11</v>
      </c>
      <c r="D21" s="19"/>
      <c r="E21" s="19">
        <f>E22</f>
        <v>-450000</v>
      </c>
      <c r="F21" s="19"/>
    </row>
    <row r="22" spans="1:6" ht="12.75">
      <c r="A22" s="57" t="s">
        <v>71</v>
      </c>
      <c r="B22" s="69"/>
      <c r="C22" s="100" t="s">
        <v>123</v>
      </c>
      <c r="D22" s="51"/>
      <c r="E22" s="51">
        <f>E23</f>
        <v>-450000</v>
      </c>
      <c r="F22" s="51"/>
    </row>
    <row r="23" spans="1:6" ht="12.75">
      <c r="A23" s="76"/>
      <c r="B23" s="61" t="s">
        <v>14</v>
      </c>
      <c r="C23" s="101" t="s">
        <v>117</v>
      </c>
      <c r="D23" s="16"/>
      <c r="E23" s="16">
        <f>E24</f>
        <v>-450000</v>
      </c>
      <c r="F23" s="16"/>
    </row>
    <row r="24" spans="1:6" ht="25.5">
      <c r="A24" s="12"/>
      <c r="B24" s="61"/>
      <c r="C24" s="130" t="s">
        <v>64</v>
      </c>
      <c r="D24" s="189">
        <v>1992580</v>
      </c>
      <c r="E24" s="189">
        <v>-450000</v>
      </c>
      <c r="F24" s="189">
        <f>D24+E24</f>
        <v>1542580</v>
      </c>
    </row>
    <row r="25" spans="1:6" s="2" customFormat="1" ht="12.75">
      <c r="A25" s="23" t="s">
        <v>30</v>
      </c>
      <c r="B25" s="70"/>
      <c r="C25" s="102" t="s">
        <v>10</v>
      </c>
      <c r="D25" s="19"/>
      <c r="E25" s="19">
        <f>E26</f>
        <v>100000</v>
      </c>
      <c r="F25" s="19"/>
    </row>
    <row r="26" spans="1:6" ht="12.75">
      <c r="A26" s="15" t="s">
        <v>72</v>
      </c>
      <c r="B26" s="59"/>
      <c r="C26" s="83" t="s">
        <v>31</v>
      </c>
      <c r="D26" s="187"/>
      <c r="E26" s="187">
        <f>E27</f>
        <v>100000</v>
      </c>
      <c r="F26" s="187"/>
    </row>
    <row r="27" spans="1:6" s="47" customFormat="1" ht="12.75">
      <c r="A27" s="77"/>
      <c r="B27" s="58" t="s">
        <v>14</v>
      </c>
      <c r="C27" s="101" t="s">
        <v>117</v>
      </c>
      <c r="D27" s="186"/>
      <c r="E27" s="186">
        <f>SUM(E28:E30)</f>
        <v>100000</v>
      </c>
      <c r="F27" s="186"/>
    </row>
    <row r="28" spans="1:6" ht="12.75">
      <c r="A28" s="82"/>
      <c r="B28" s="54"/>
      <c r="C28" s="84" t="s">
        <v>43</v>
      </c>
      <c r="D28" s="188">
        <v>50000</v>
      </c>
      <c r="E28" s="188">
        <v>25000</v>
      </c>
      <c r="F28" s="188">
        <f>SUM(D28:E28)</f>
        <v>75000</v>
      </c>
    </row>
    <row r="29" spans="1:6" ht="12.75">
      <c r="A29" s="82"/>
      <c r="B29" s="54"/>
      <c r="C29" s="84" t="s">
        <v>44</v>
      </c>
      <c r="D29" s="188">
        <v>50000</v>
      </c>
      <c r="E29" s="188">
        <v>25000</v>
      </c>
      <c r="F29" s="188">
        <f>SUM(D29:E29)</f>
        <v>75000</v>
      </c>
    </row>
    <row r="30" spans="1:6" ht="12.75">
      <c r="A30" s="82"/>
      <c r="B30" s="54"/>
      <c r="C30" s="84" t="s">
        <v>137</v>
      </c>
      <c r="D30" s="188">
        <v>0</v>
      </c>
      <c r="E30" s="188">
        <v>50000</v>
      </c>
      <c r="F30" s="188">
        <f>SUM(D30:E30)</f>
        <v>50000</v>
      </c>
    </row>
    <row r="31" spans="1:6" s="39" customFormat="1" ht="12.75">
      <c r="A31" s="28" t="s">
        <v>32</v>
      </c>
      <c r="B31" s="67"/>
      <c r="C31" s="93" t="s">
        <v>112</v>
      </c>
      <c r="D31" s="184"/>
      <c r="E31" s="64">
        <f>E32</f>
        <v>40000</v>
      </c>
      <c r="F31" s="184"/>
    </row>
    <row r="32" spans="1:6" ht="12.75">
      <c r="A32" s="46" t="s">
        <v>33</v>
      </c>
      <c r="B32" s="68"/>
      <c r="C32" s="97" t="s">
        <v>88</v>
      </c>
      <c r="D32" s="48"/>
      <c r="E32" s="48">
        <f>E33</f>
        <v>40000</v>
      </c>
      <c r="F32" s="48"/>
    </row>
    <row r="33" spans="1:6" ht="25.5" customHeight="1">
      <c r="A33" s="22"/>
      <c r="B33" s="54" t="s">
        <v>15</v>
      </c>
      <c r="C33" s="92" t="s">
        <v>9</v>
      </c>
      <c r="D33" s="16">
        <v>0</v>
      </c>
      <c r="E33" s="16">
        <v>40000</v>
      </c>
      <c r="F33" s="16">
        <f>SUM(D33:E33)</f>
        <v>40000</v>
      </c>
    </row>
    <row r="34" spans="1:6" s="2" customFormat="1" ht="12.75">
      <c r="A34" s="28" t="s">
        <v>34</v>
      </c>
      <c r="B34" s="67"/>
      <c r="C34" s="93" t="s">
        <v>113</v>
      </c>
      <c r="D34" s="64"/>
      <c r="E34" s="64">
        <f>E35+E37+E40+E44+E48+E52+E55</f>
        <v>530000</v>
      </c>
      <c r="F34" s="64"/>
    </row>
    <row r="35" spans="1:6" s="53" customFormat="1" ht="12.75">
      <c r="A35" s="46" t="s">
        <v>35</v>
      </c>
      <c r="B35" s="68"/>
      <c r="C35" s="97" t="s">
        <v>121</v>
      </c>
      <c r="D35" s="48"/>
      <c r="E35" s="48">
        <f>E36</f>
        <v>200000</v>
      </c>
      <c r="F35" s="48"/>
    </row>
    <row r="36" spans="1:6" s="47" customFormat="1" ht="25.5">
      <c r="A36" s="22"/>
      <c r="B36" s="54" t="s">
        <v>15</v>
      </c>
      <c r="C36" s="92" t="s">
        <v>7</v>
      </c>
      <c r="D36" s="107">
        <v>0</v>
      </c>
      <c r="E36" s="107">
        <v>200000</v>
      </c>
      <c r="F36" s="107">
        <f>D36+E36</f>
        <v>200000</v>
      </c>
    </row>
    <row r="37" spans="1:6" s="53" customFormat="1" ht="25.5">
      <c r="A37" s="50" t="s">
        <v>53</v>
      </c>
      <c r="B37" s="72"/>
      <c r="C37" s="114" t="s">
        <v>61</v>
      </c>
      <c r="D37" s="48"/>
      <c r="E37" s="48">
        <f>E38</f>
        <v>-100000</v>
      </c>
      <c r="F37" s="48"/>
    </row>
    <row r="38" spans="1:6" s="47" customFormat="1" ht="12.75">
      <c r="A38" s="22"/>
      <c r="B38" s="54" t="s">
        <v>14</v>
      </c>
      <c r="C38" s="106" t="s">
        <v>117</v>
      </c>
      <c r="D38" s="16"/>
      <c r="E38" s="16">
        <f>E39</f>
        <v>-100000</v>
      </c>
      <c r="F38" s="16"/>
    </row>
    <row r="39" spans="1:6" s="40" customFormat="1" ht="12">
      <c r="A39" s="84"/>
      <c r="B39" s="131"/>
      <c r="C39" s="103" t="s">
        <v>62</v>
      </c>
      <c r="D39" s="79">
        <v>200000</v>
      </c>
      <c r="E39" s="79">
        <v>-100000</v>
      </c>
      <c r="F39" s="79">
        <f>D39+E39</f>
        <v>100000</v>
      </c>
    </row>
    <row r="40" spans="1:6" s="190" customFormat="1" ht="12.75">
      <c r="A40" s="46" t="s">
        <v>73</v>
      </c>
      <c r="B40" s="68"/>
      <c r="C40" s="97" t="s">
        <v>120</v>
      </c>
      <c r="D40" s="48"/>
      <c r="E40" s="48">
        <f>E43</f>
        <v>15000</v>
      </c>
      <c r="F40" s="48"/>
    </row>
    <row r="41" spans="1:6" s="27" customFormat="1" ht="12.75">
      <c r="A41" s="22"/>
      <c r="B41" s="54" t="s">
        <v>13</v>
      </c>
      <c r="C41" s="106" t="s">
        <v>116</v>
      </c>
      <c r="D41" s="107"/>
      <c r="E41" s="107">
        <v>0</v>
      </c>
      <c r="F41" s="107"/>
    </row>
    <row r="42" spans="1:6" s="27" customFormat="1" ht="12" customHeight="1">
      <c r="A42" s="22"/>
      <c r="B42" s="54" t="s">
        <v>14</v>
      </c>
      <c r="C42" s="106" t="s">
        <v>117</v>
      </c>
      <c r="D42" s="16"/>
      <c r="E42" s="16">
        <v>0</v>
      </c>
      <c r="F42" s="16"/>
    </row>
    <row r="43" spans="1:6" s="191" customFormat="1" ht="24" customHeight="1">
      <c r="A43" s="22"/>
      <c r="B43" s="54" t="s">
        <v>15</v>
      </c>
      <c r="C43" s="92" t="s">
        <v>7</v>
      </c>
      <c r="D43" s="49">
        <v>0</v>
      </c>
      <c r="E43" s="49">
        <v>15000</v>
      </c>
      <c r="F43" s="49">
        <f>SUM(D43:E43)</f>
        <v>15000</v>
      </c>
    </row>
    <row r="44" spans="1:6" s="53" customFormat="1" ht="12.75">
      <c r="A44" s="50" t="s">
        <v>36</v>
      </c>
      <c r="B44" s="72"/>
      <c r="C44" s="95" t="s">
        <v>118</v>
      </c>
      <c r="D44" s="48"/>
      <c r="E44" s="48">
        <f>E45+E46+E47</f>
        <v>100000</v>
      </c>
      <c r="F44" s="48"/>
    </row>
    <row r="45" spans="1:6" s="47" customFormat="1" ht="12.75">
      <c r="A45" s="22"/>
      <c r="B45" s="54" t="s">
        <v>13</v>
      </c>
      <c r="C45" s="106" t="s">
        <v>116</v>
      </c>
      <c r="D45" s="107"/>
      <c r="E45" s="107">
        <v>0</v>
      </c>
      <c r="F45" s="107"/>
    </row>
    <row r="46" spans="1:6" s="47" customFormat="1" ht="12.75">
      <c r="A46" s="22"/>
      <c r="B46" s="54" t="s">
        <v>14</v>
      </c>
      <c r="C46" s="106" t="s">
        <v>117</v>
      </c>
      <c r="D46" s="107"/>
      <c r="E46" s="107">
        <v>0</v>
      </c>
      <c r="F46" s="107"/>
    </row>
    <row r="47" spans="1:6" s="47" customFormat="1" ht="25.5">
      <c r="A47" s="22"/>
      <c r="B47" s="54" t="s">
        <v>15</v>
      </c>
      <c r="C47" s="92" t="s">
        <v>132</v>
      </c>
      <c r="D47" s="107">
        <v>0</v>
      </c>
      <c r="E47" s="107">
        <v>100000</v>
      </c>
      <c r="F47" s="107">
        <f>SUM(D47:E47)</f>
        <v>100000</v>
      </c>
    </row>
    <row r="48" spans="1:6" s="53" customFormat="1" ht="12.75">
      <c r="A48" s="46" t="s">
        <v>37</v>
      </c>
      <c r="B48" s="68"/>
      <c r="C48" s="97" t="s">
        <v>119</v>
      </c>
      <c r="D48" s="48"/>
      <c r="E48" s="48">
        <f>E49+E50+E51</f>
        <v>200000</v>
      </c>
      <c r="F48" s="48"/>
    </row>
    <row r="49" spans="1:6" s="47" customFormat="1" ht="12.75">
      <c r="A49" s="22"/>
      <c r="B49" s="54" t="s">
        <v>13</v>
      </c>
      <c r="C49" s="106" t="s">
        <v>116</v>
      </c>
      <c r="D49" s="107"/>
      <c r="E49" s="107">
        <v>0</v>
      </c>
      <c r="F49" s="107"/>
    </row>
    <row r="50" spans="1:6" s="47" customFormat="1" ht="12.75">
      <c r="A50" s="22"/>
      <c r="B50" s="54" t="s">
        <v>14</v>
      </c>
      <c r="C50" s="106" t="s">
        <v>117</v>
      </c>
      <c r="D50" s="107"/>
      <c r="E50" s="107">
        <v>0</v>
      </c>
      <c r="F50" s="107"/>
    </row>
    <row r="51" spans="1:6" s="115" customFormat="1" ht="24.75" customHeight="1">
      <c r="A51" s="22"/>
      <c r="B51" s="54" t="s">
        <v>15</v>
      </c>
      <c r="C51" s="92" t="s">
        <v>8</v>
      </c>
      <c r="D51" s="49">
        <v>0</v>
      </c>
      <c r="E51" s="49">
        <v>200000</v>
      </c>
      <c r="F51" s="49">
        <f>SUM(D51:E51)</f>
        <v>200000</v>
      </c>
    </row>
    <row r="52" spans="1:6" s="53" customFormat="1" ht="24.75" customHeight="1">
      <c r="A52" s="50" t="s">
        <v>39</v>
      </c>
      <c r="B52" s="72"/>
      <c r="C52" s="114" t="s">
        <v>95</v>
      </c>
      <c r="D52" s="48"/>
      <c r="E52" s="48">
        <f>E53</f>
        <v>100000</v>
      </c>
      <c r="F52" s="48"/>
    </row>
    <row r="53" spans="1:6" s="47" customFormat="1" ht="12.75">
      <c r="A53" s="111"/>
      <c r="B53" s="112" t="s">
        <v>14</v>
      </c>
      <c r="C53" s="113" t="s">
        <v>117</v>
      </c>
      <c r="D53" s="16"/>
      <c r="E53" s="16">
        <f>E54</f>
        <v>100000</v>
      </c>
      <c r="F53" s="16"/>
    </row>
    <row r="54" spans="1:6" ht="12.75">
      <c r="A54" s="84"/>
      <c r="B54" s="90"/>
      <c r="C54" s="103" t="s">
        <v>63</v>
      </c>
      <c r="D54" s="79">
        <v>2010000</v>
      </c>
      <c r="E54" s="79">
        <v>100000</v>
      </c>
      <c r="F54" s="79">
        <f>SUM(D54:E54)</f>
        <v>2110000</v>
      </c>
    </row>
    <row r="55" spans="1:6" ht="12.75">
      <c r="A55" s="46" t="s">
        <v>74</v>
      </c>
      <c r="B55" s="68"/>
      <c r="C55" s="97" t="s">
        <v>6</v>
      </c>
      <c r="D55" s="197"/>
      <c r="E55" s="197">
        <f>E56</f>
        <v>15000</v>
      </c>
      <c r="F55" s="197"/>
    </row>
    <row r="56" spans="1:6" ht="12.75">
      <c r="A56" s="75"/>
      <c r="B56" s="55" t="s">
        <v>14</v>
      </c>
      <c r="C56" s="104" t="s">
        <v>117</v>
      </c>
      <c r="D56" s="198"/>
      <c r="E56" s="198">
        <f>E57</f>
        <v>15000</v>
      </c>
      <c r="F56" s="198"/>
    </row>
    <row r="57" spans="1:6" ht="12.75">
      <c r="A57" s="66"/>
      <c r="B57" s="52"/>
      <c r="C57" s="98" t="s">
        <v>45</v>
      </c>
      <c r="D57" s="199">
        <v>20000</v>
      </c>
      <c r="E57" s="199">
        <v>15000</v>
      </c>
      <c r="F57" s="199">
        <f>SUM(D57:E57)</f>
        <v>35000</v>
      </c>
    </row>
    <row r="58" spans="1:6" s="2" customFormat="1" ht="12.75">
      <c r="A58" s="28" t="s">
        <v>75</v>
      </c>
      <c r="B58" s="67"/>
      <c r="C58" s="93" t="s">
        <v>114</v>
      </c>
      <c r="D58" s="64"/>
      <c r="E58" s="64">
        <f>E59+E62+E65</f>
        <v>160043</v>
      </c>
      <c r="F58" s="64"/>
    </row>
    <row r="59" spans="1:6" ht="25.5">
      <c r="A59" s="20" t="s">
        <v>67</v>
      </c>
      <c r="B59" s="71"/>
      <c r="C59" s="132" t="s">
        <v>115</v>
      </c>
      <c r="D59" s="51"/>
      <c r="E59" s="51">
        <f>E60</f>
        <v>-15436</v>
      </c>
      <c r="F59" s="51"/>
    </row>
    <row r="60" spans="1:6" ht="12.75">
      <c r="A60" s="77"/>
      <c r="B60" s="58" t="s">
        <v>55</v>
      </c>
      <c r="C60" s="133" t="s">
        <v>25</v>
      </c>
      <c r="D60" s="16"/>
      <c r="E60" s="16">
        <f>E61</f>
        <v>-15436</v>
      </c>
      <c r="F60" s="16"/>
    </row>
    <row r="61" spans="1:6" s="41" customFormat="1" ht="12.75">
      <c r="A61" s="32"/>
      <c r="B61" s="90"/>
      <c r="C61" s="150" t="s">
        <v>46</v>
      </c>
      <c r="D61" s="79">
        <v>205700</v>
      </c>
      <c r="E61" s="79">
        <v>-15436</v>
      </c>
      <c r="F61" s="79">
        <f>SUM(D61:E61)</f>
        <v>190264</v>
      </c>
    </row>
    <row r="62" spans="1:6" s="40" customFormat="1" ht="12.75">
      <c r="A62" s="57" t="s">
        <v>76</v>
      </c>
      <c r="B62" s="69"/>
      <c r="C62" s="138" t="s">
        <v>38</v>
      </c>
      <c r="D62" s="51"/>
      <c r="E62" s="51">
        <f>E63</f>
        <v>100000</v>
      </c>
      <c r="F62" s="51"/>
    </row>
    <row r="63" spans="1:6" s="40" customFormat="1" ht="12.75">
      <c r="A63" s="22"/>
      <c r="B63" s="60" t="s">
        <v>14</v>
      </c>
      <c r="C63" s="101" t="s">
        <v>81</v>
      </c>
      <c r="D63" s="49"/>
      <c r="E63" s="49">
        <f>E64</f>
        <v>100000</v>
      </c>
      <c r="F63" s="49"/>
    </row>
    <row r="64" spans="1:6" s="40" customFormat="1" ht="24">
      <c r="A64" s="137"/>
      <c r="B64" s="69"/>
      <c r="C64" s="136" t="s">
        <v>130</v>
      </c>
      <c r="D64" s="134">
        <v>100000</v>
      </c>
      <c r="E64" s="134">
        <v>100000</v>
      </c>
      <c r="F64" s="134">
        <f>D64+E64</f>
        <v>200000</v>
      </c>
    </row>
    <row r="65" spans="1:7" ht="12.75">
      <c r="A65" s="57" t="s">
        <v>77</v>
      </c>
      <c r="B65" s="69"/>
      <c r="C65" s="100" t="s">
        <v>66</v>
      </c>
      <c r="D65" s="51"/>
      <c r="E65" s="51">
        <f>E66+E68</f>
        <v>75479</v>
      </c>
      <c r="F65" s="51"/>
      <c r="G65" s="1"/>
    </row>
    <row r="66" spans="1:7" ht="12.75">
      <c r="A66" s="57"/>
      <c r="B66" s="60" t="s">
        <v>55</v>
      </c>
      <c r="C66" s="101" t="s">
        <v>25</v>
      </c>
      <c r="D66" s="16"/>
      <c r="E66" s="16">
        <f>SUM(E67)</f>
        <v>76479</v>
      </c>
      <c r="F66" s="16"/>
      <c r="G66" s="1"/>
    </row>
    <row r="67" spans="1:7" ht="12.75">
      <c r="A67" s="57"/>
      <c r="B67" s="60"/>
      <c r="C67" s="135" t="s">
        <v>131</v>
      </c>
      <c r="D67" s="79">
        <v>3009521</v>
      </c>
      <c r="E67" s="79">
        <v>76479</v>
      </c>
      <c r="F67" s="79">
        <f>D67+E67</f>
        <v>3086000</v>
      </c>
      <c r="G67" s="1"/>
    </row>
    <row r="68" spans="1:7" s="42" customFormat="1" ht="12.75">
      <c r="A68" s="86"/>
      <c r="B68" s="60" t="s">
        <v>14</v>
      </c>
      <c r="C68" s="101" t="s">
        <v>117</v>
      </c>
      <c r="D68" s="49"/>
      <c r="E68" s="49">
        <f>E69</f>
        <v>-1000</v>
      </c>
      <c r="F68" s="49"/>
      <c r="G68" s="5"/>
    </row>
    <row r="69" spans="1:7" s="42" customFormat="1" ht="12.75">
      <c r="A69" s="86"/>
      <c r="B69" s="128"/>
      <c r="C69" s="135" t="s">
        <v>47</v>
      </c>
      <c r="D69" s="134">
        <v>163000</v>
      </c>
      <c r="E69" s="134">
        <v>-1000</v>
      </c>
      <c r="F69" s="134">
        <f>SUM(D69:E69)</f>
        <v>162000</v>
      </c>
      <c r="G69" s="5"/>
    </row>
    <row r="70" spans="4:7" ht="12.75">
      <c r="D70" s="185"/>
      <c r="E70" s="185"/>
      <c r="F70" s="185"/>
      <c r="G70" s="37"/>
    </row>
    <row r="71" spans="4:6" ht="12.75">
      <c r="D71" s="185"/>
      <c r="E71" s="171"/>
      <c r="F71" s="185"/>
    </row>
    <row r="72" spans="1:6" ht="57.75" customHeight="1">
      <c r="A72" s="147" t="s">
        <v>79</v>
      </c>
      <c r="B72" s="147" t="s">
        <v>78</v>
      </c>
      <c r="C72" s="17" t="s">
        <v>80</v>
      </c>
      <c r="D72" s="201" t="s">
        <v>92</v>
      </c>
      <c r="E72" s="201" t="s">
        <v>91</v>
      </c>
      <c r="F72" s="201" t="s">
        <v>27</v>
      </c>
    </row>
    <row r="73" spans="1:8" s="110" customFormat="1" ht="25.5">
      <c r="A73" s="44"/>
      <c r="B73" s="109"/>
      <c r="C73" s="205" t="s">
        <v>51</v>
      </c>
      <c r="D73" s="187" t="s">
        <v>136</v>
      </c>
      <c r="E73" s="187">
        <f>E74+E75+E77+E78+E79</f>
        <v>810643</v>
      </c>
      <c r="F73" s="187"/>
      <c r="G73" s="154"/>
      <c r="H73" s="154"/>
    </row>
    <row r="74" spans="1:7" ht="25.5" customHeight="1">
      <c r="A74" s="11"/>
      <c r="B74" s="11">
        <v>155</v>
      </c>
      <c r="C74" s="92" t="s">
        <v>82</v>
      </c>
      <c r="D74" s="186"/>
      <c r="E74" s="186">
        <f>E51+E47+E43+E36+E33</f>
        <v>555000</v>
      </c>
      <c r="F74" s="186"/>
      <c r="G74" s="154"/>
    </row>
    <row r="75" spans="1:7" ht="12.75">
      <c r="A75" s="11"/>
      <c r="B75" s="11">
        <v>55</v>
      </c>
      <c r="C75" s="94" t="s">
        <v>83</v>
      </c>
      <c r="D75" s="186"/>
      <c r="E75" s="186">
        <f>E68+E63+E56+E53+E50+E46+E42+E38+E27+E23+E19</f>
        <v>214000</v>
      </c>
      <c r="F75" s="186"/>
      <c r="G75" s="154"/>
    </row>
    <row r="76" spans="1:8" s="43" customFormat="1" ht="12.75">
      <c r="A76" s="11"/>
      <c r="B76" s="11">
        <v>50</v>
      </c>
      <c r="C76" s="94" t="s">
        <v>86</v>
      </c>
      <c r="D76" s="186"/>
      <c r="E76" s="186">
        <v>0</v>
      </c>
      <c r="F76" s="186"/>
      <c r="G76" s="154"/>
      <c r="H76" s="148"/>
    </row>
    <row r="77" spans="1:7" s="43" customFormat="1" ht="12.75">
      <c r="A77" s="11"/>
      <c r="B77" s="11">
        <v>45</v>
      </c>
      <c r="C77" s="94" t="s">
        <v>85</v>
      </c>
      <c r="D77" s="186"/>
      <c r="E77" s="186">
        <f>E15</f>
        <v>-140000</v>
      </c>
      <c r="F77" s="186"/>
      <c r="G77" s="154"/>
    </row>
    <row r="78" spans="1:7" s="43" customFormat="1" ht="12.75">
      <c r="A78" s="11"/>
      <c r="B78" s="11" t="s">
        <v>55</v>
      </c>
      <c r="C78" s="94" t="s">
        <v>84</v>
      </c>
      <c r="D78" s="186"/>
      <c r="E78" s="186">
        <f>E66+E60</f>
        <v>61043</v>
      </c>
      <c r="F78" s="186"/>
      <c r="G78" s="154"/>
    </row>
    <row r="79" spans="1:7" ht="12.75">
      <c r="A79" s="11"/>
      <c r="B79" s="206"/>
      <c r="C79" s="94" t="s">
        <v>107</v>
      </c>
      <c r="D79" s="186"/>
      <c r="E79" s="186">
        <f>E11</f>
        <v>120600</v>
      </c>
      <c r="F79" s="186"/>
      <c r="G79" s="154"/>
    </row>
    <row r="80" ht="12.75">
      <c r="F80" s="180"/>
    </row>
  </sheetData>
  <sheetProtection selectLockedCells="1" selectUnlockedCells="1"/>
  <printOptions/>
  <pageMargins left="0.89" right="0.24" top="0.79" bottom="0.51" header="0.26" footer="0.25"/>
  <pageSetup horizontalDpi="600" verticalDpi="600" orientation="portrait" paperSize="9" scale="96" r:id="rId1"/>
  <headerFooter alignWithMargins="0">
    <oddFooter>&amp;C&amp;P/&amp;N</oddFooter>
  </headerFooter>
  <rowBreaks count="1" manualBreakCount="1">
    <brk id="5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Riigikassa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mairek</dc:creator>
  <cp:keywords/>
  <dc:description/>
  <cp:lastModifiedBy>Schwindt</cp:lastModifiedBy>
  <cp:lastPrinted>2010-04-19T08:04:40Z</cp:lastPrinted>
  <dcterms:created xsi:type="dcterms:W3CDTF">2003-02-04T08:01:00Z</dcterms:created>
  <dcterms:modified xsi:type="dcterms:W3CDTF">2010-05-04T10:24:06Z</dcterms:modified>
  <cp:category/>
  <cp:version/>
  <cp:contentType/>
  <cp:contentStatus/>
</cp:coreProperties>
</file>