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13" i="1"/>
  <c r="O12" s="1"/>
  <c r="P12" s="1"/>
  <c r="O4"/>
  <c r="N12"/>
  <c r="N13"/>
  <c r="N41"/>
  <c r="N4"/>
  <c r="P23"/>
  <c r="M41"/>
  <c r="M12"/>
  <c r="M13"/>
  <c r="M4"/>
  <c r="L41"/>
  <c r="L12"/>
  <c r="L4"/>
  <c r="K41"/>
  <c r="K12"/>
  <c r="K13"/>
  <c r="K4"/>
  <c r="J41"/>
  <c r="J12"/>
  <c r="J13"/>
  <c r="J4"/>
  <c r="I41"/>
  <c r="I12"/>
  <c r="I13"/>
  <c r="I4"/>
  <c r="P40"/>
  <c r="P39"/>
  <c r="P38"/>
  <c r="H41"/>
  <c r="H4"/>
  <c r="H12"/>
  <c r="H13"/>
  <c r="P15"/>
  <c r="P30"/>
  <c r="P31"/>
  <c r="C12"/>
  <c r="C25"/>
  <c r="C13"/>
  <c r="P35"/>
  <c r="P33"/>
  <c r="P32"/>
  <c r="P20"/>
  <c r="P18"/>
  <c r="P17"/>
  <c r="P16"/>
  <c r="P22"/>
  <c r="P25"/>
  <c r="P34"/>
  <c r="P24"/>
  <c r="P6"/>
  <c r="P19"/>
  <c r="P14"/>
  <c r="P29"/>
  <c r="P27"/>
  <c r="P11"/>
  <c r="P9"/>
  <c r="P5"/>
  <c r="O41" l="1"/>
  <c r="P41" s="1"/>
  <c r="P4"/>
  <c r="P13"/>
  <c r="P26"/>
</calcChain>
</file>

<file path=xl/sharedStrings.xml><?xml version="1.0" encoding="utf-8"?>
<sst xmlns="http://schemas.openxmlformats.org/spreadsheetml/2006/main" count="57" uniqueCount="54">
  <si>
    <t xml:space="preserve">  </t>
  </si>
  <si>
    <t>Artikkel</t>
  </si>
  <si>
    <t>Nimetus</t>
  </si>
  <si>
    <t>Eelarve</t>
  </si>
  <si>
    <t>Jaanuar</t>
  </si>
  <si>
    <t>Veebruar</t>
  </si>
  <si>
    <t>Märts</t>
  </si>
  <si>
    <t>Aprill</t>
  </si>
  <si>
    <t>Mai</t>
  </si>
  <si>
    <t>Juuni</t>
  </si>
  <si>
    <t>Juuli</t>
  </si>
  <si>
    <t xml:space="preserve">August </t>
  </si>
  <si>
    <t>September</t>
  </si>
  <si>
    <t>Okt.</t>
  </si>
  <si>
    <t>Nov.</t>
  </si>
  <si>
    <t>Dets.</t>
  </si>
  <si>
    <t>Kokku</t>
  </si>
  <si>
    <t>Personalikulu</t>
  </si>
  <si>
    <t>Volikogu tasu</t>
  </si>
  <si>
    <t>Ametnikud</t>
  </si>
  <si>
    <t>Sots.maks</t>
  </si>
  <si>
    <t>Töötuskindl. 1,4%</t>
  </si>
  <si>
    <t>Majanduskulu</t>
  </si>
  <si>
    <t>Adm.kulu</t>
  </si>
  <si>
    <t>Bürootarbed</t>
  </si>
  <si>
    <t>Trükised</t>
  </si>
  <si>
    <t>Sideteenus</t>
  </si>
  <si>
    <t>Postikulu</t>
  </si>
  <si>
    <t>Infoteen.kulu</t>
  </si>
  <si>
    <t>Lähetuskulu</t>
  </si>
  <si>
    <t>Sõidukulu</t>
  </si>
  <si>
    <t>Päevaraha</t>
  </si>
  <si>
    <t>Koolituskulu</t>
  </si>
  <si>
    <t>Isikl-auto komp.</t>
  </si>
  <si>
    <t>Inventar</t>
  </si>
  <si>
    <t>Sõidukite ülalp.kulu</t>
  </si>
  <si>
    <t>Esinduskulu</t>
  </si>
  <si>
    <t>Koostas E.Sõer</t>
  </si>
  <si>
    <t>Kingitused</t>
  </si>
  <si>
    <t>Majutuskulu</t>
  </si>
  <si>
    <t>Muud lähetuskulud</t>
  </si>
  <si>
    <t>Infotehnoloogia kulud</t>
  </si>
  <si>
    <t>Infotehn.rent</t>
  </si>
  <si>
    <t xml:space="preserve">Pers.kuludega kaasnevad maksud </t>
  </si>
  <si>
    <t>Muud infot.kulud</t>
  </si>
  <si>
    <t>Ruumide rent</t>
  </si>
  <si>
    <t>Üritused</t>
  </si>
  <si>
    <t>Ürituste kor.kulu</t>
  </si>
  <si>
    <t>Haapsalu Linnavolikogu kassakulu aruanne 2012.a.</t>
  </si>
  <si>
    <t>Muu adm.kulu</t>
  </si>
  <si>
    <t>Kinnistute kulu</t>
  </si>
  <si>
    <t>Erisood.tulum.</t>
  </si>
  <si>
    <t>Ruumide remont</t>
  </si>
  <si>
    <t>Lepingulised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</si>
</sst>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0" fillId="0" borderId="1" xfId="0" applyFont="1" applyBorder="1"/>
    <xf numFmtId="2" fontId="1" fillId="0" borderId="1" xfId="0" applyNumberFormat="1" applyFont="1" applyBorder="1"/>
    <xf numFmtId="14" fontId="1" fillId="0" borderId="0" xfId="0" applyNumberFormat="1" applyFont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topLeftCell="A20" workbookViewId="0">
      <selection activeCell="O35" sqref="O35"/>
    </sheetView>
  </sheetViews>
  <sheetFormatPr defaultRowHeight="15"/>
  <cols>
    <col min="2" max="2" width="15.42578125" customWidth="1"/>
    <col min="3" max="3" width="7.42578125" customWidth="1"/>
    <col min="4" max="4" width="8.42578125" hidden="1" customWidth="1"/>
    <col min="5" max="5" width="8.85546875" hidden="1" customWidth="1"/>
    <col min="6" max="6" width="7.42578125" customWidth="1"/>
    <col min="7" max="7" width="8" customWidth="1"/>
    <col min="8" max="8" width="7.5703125" customWidth="1"/>
    <col min="9" max="9" width="10.140625" customWidth="1"/>
    <col min="10" max="10" width="9.5703125" customWidth="1"/>
    <col min="11" max="11" width="8.28515625" customWidth="1"/>
    <col min="12" max="12" width="8.42578125" customWidth="1"/>
    <col min="13" max="13" width="8.28515625" customWidth="1"/>
    <col min="14" max="16" width="9.5703125" customWidth="1"/>
  </cols>
  <sheetData>
    <row r="1" spans="1:16">
      <c r="A1" s="1" t="s">
        <v>0</v>
      </c>
      <c r="B1" s="1" t="s">
        <v>48</v>
      </c>
      <c r="C1" s="1"/>
      <c r="D1" s="1"/>
      <c r="E1" s="1"/>
      <c r="F1" s="1"/>
      <c r="G1" s="1"/>
      <c r="H1" s="1"/>
      <c r="I1" s="1"/>
      <c r="J1" s="1"/>
    </row>
    <row r="2" spans="1:16">
      <c r="A2" s="1"/>
      <c r="B2" s="9">
        <v>41274</v>
      </c>
      <c r="C2" s="1"/>
      <c r="D2" s="1"/>
      <c r="E2" s="1"/>
      <c r="F2" s="1"/>
      <c r="G2" s="1"/>
      <c r="H2" s="1"/>
      <c r="I2" s="1"/>
      <c r="J2" s="1"/>
    </row>
    <row r="3" spans="1:1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</row>
    <row r="4" spans="1:16">
      <c r="A4" s="2">
        <v>50</v>
      </c>
      <c r="B4" s="2" t="s">
        <v>17</v>
      </c>
      <c r="C4" s="2">
        <v>72161</v>
      </c>
      <c r="D4" s="2">
        <v>11374.34</v>
      </c>
      <c r="E4" s="2">
        <v>1854.88</v>
      </c>
      <c r="F4" s="4">
        <v>1709.79</v>
      </c>
      <c r="G4" s="2">
        <v>2019.12</v>
      </c>
      <c r="H4" s="2">
        <f t="shared" ref="H4:M4" si="0">SUM(H5:H11)</f>
        <v>1911.17</v>
      </c>
      <c r="I4" s="2">
        <f t="shared" si="0"/>
        <v>15892.97</v>
      </c>
      <c r="J4" s="2">
        <f t="shared" si="0"/>
        <v>12073.640000000001</v>
      </c>
      <c r="K4" s="2">
        <f t="shared" si="0"/>
        <v>1607.1799999999998</v>
      </c>
      <c r="L4" s="2">
        <f t="shared" si="0"/>
        <v>1589.69</v>
      </c>
      <c r="M4" s="2">
        <f t="shared" si="0"/>
        <v>2159.75</v>
      </c>
      <c r="N4" s="2">
        <f>SUM(N5:N11)</f>
        <v>2259.4100000000003</v>
      </c>
      <c r="O4" s="2">
        <f>SUM(O5:O11)</f>
        <v>15907.570000000002</v>
      </c>
      <c r="P4" s="2">
        <f>SUM(D4:O4)</f>
        <v>70359.510000000009</v>
      </c>
    </row>
    <row r="5" spans="1:16">
      <c r="A5" s="3">
        <v>500007</v>
      </c>
      <c r="B5" s="3" t="s">
        <v>18</v>
      </c>
      <c r="C5" s="3">
        <v>41300</v>
      </c>
      <c r="D5" s="3">
        <v>4181.28</v>
      </c>
      <c r="E5" s="3">
        <v>368</v>
      </c>
      <c r="F5" s="5">
        <v>368</v>
      </c>
      <c r="G5" s="3">
        <v>709.11</v>
      </c>
      <c r="H5" s="3">
        <v>458.67</v>
      </c>
      <c r="I5" s="3">
        <v>13558.33</v>
      </c>
      <c r="J5" s="3">
        <v>4059.4</v>
      </c>
      <c r="K5" s="3">
        <v>368</v>
      </c>
      <c r="L5" s="3">
        <v>541.41999999999996</v>
      </c>
      <c r="M5" s="3">
        <v>418.58</v>
      </c>
      <c r="N5" s="3">
        <v>368</v>
      </c>
      <c r="O5" s="3">
        <v>13672.86</v>
      </c>
      <c r="P5" s="3">
        <f>SUM(D5:O5)</f>
        <v>39071.65</v>
      </c>
    </row>
    <row r="6" spans="1:16">
      <c r="A6" s="3">
        <v>500100</v>
      </c>
      <c r="B6" s="3" t="s">
        <v>19</v>
      </c>
      <c r="C6" s="3">
        <v>12821</v>
      </c>
      <c r="D6" s="3">
        <v>1083.98</v>
      </c>
      <c r="E6" s="3">
        <v>958.43</v>
      </c>
      <c r="F6" s="5">
        <v>884.35</v>
      </c>
      <c r="G6" s="3">
        <v>884.35</v>
      </c>
      <c r="H6" s="3">
        <v>884.35</v>
      </c>
      <c r="I6" s="3">
        <v>1908.98</v>
      </c>
      <c r="J6" s="3">
        <v>1639.97</v>
      </c>
      <c r="K6" s="3">
        <v>661.43</v>
      </c>
      <c r="L6" s="3">
        <v>774.72</v>
      </c>
      <c r="M6" s="3">
        <v>1241.5899999999999</v>
      </c>
      <c r="N6" s="3">
        <v>1002.11</v>
      </c>
      <c r="O6" s="3">
        <v>1583.79</v>
      </c>
      <c r="P6" s="7">
        <f>SUM(D6:O6)</f>
        <v>13508.05</v>
      </c>
    </row>
    <row r="7" spans="1:16">
      <c r="A7" s="3"/>
      <c r="B7" s="3" t="s">
        <v>53</v>
      </c>
      <c r="C7" s="3"/>
      <c r="D7" s="3"/>
      <c r="E7" s="3"/>
      <c r="F7" s="5"/>
      <c r="G7" s="3"/>
      <c r="H7" s="3"/>
      <c r="I7" s="3"/>
      <c r="J7" s="3"/>
      <c r="K7" s="3"/>
      <c r="L7" s="3"/>
      <c r="M7" s="3"/>
      <c r="N7" s="3">
        <v>300.24</v>
      </c>
      <c r="O7" s="3">
        <v>90.76</v>
      </c>
      <c r="P7" s="7">
        <v>391</v>
      </c>
    </row>
    <row r="8" spans="1:16">
      <c r="A8" s="3">
        <v>5060</v>
      </c>
      <c r="B8" s="3" t="s">
        <v>43</v>
      </c>
      <c r="C8" s="3">
        <v>18040</v>
      </c>
      <c r="D8" s="3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3">
        <v>506000</v>
      </c>
      <c r="B9" s="3" t="s">
        <v>20</v>
      </c>
      <c r="C9" s="3">
        <v>17840</v>
      </c>
      <c r="D9" s="3">
        <v>6098.12</v>
      </c>
      <c r="E9" s="3">
        <v>511.88</v>
      </c>
      <c r="F9" s="5">
        <v>432.7</v>
      </c>
      <c r="G9" s="3">
        <v>413.28</v>
      </c>
      <c r="H9" s="3">
        <v>555.77</v>
      </c>
      <c r="I9" s="3">
        <v>413.28</v>
      </c>
      <c r="J9" s="3">
        <v>6346.49</v>
      </c>
      <c r="K9" s="3">
        <v>559.19000000000005</v>
      </c>
      <c r="L9" s="3">
        <v>267.36</v>
      </c>
      <c r="M9" s="3">
        <v>487.2</v>
      </c>
      <c r="N9" s="3">
        <v>570.03</v>
      </c>
      <c r="O9" s="3">
        <v>542.30999999999995</v>
      </c>
      <c r="P9" s="3">
        <f>SUM(D9:O9)</f>
        <v>17197.610000000004</v>
      </c>
    </row>
    <row r="10" spans="1:16">
      <c r="A10" s="3">
        <v>506030</v>
      </c>
      <c r="B10" s="3" t="s">
        <v>51</v>
      </c>
      <c r="C10" s="3">
        <v>20</v>
      </c>
      <c r="D10" s="3"/>
      <c r="E10" s="3"/>
      <c r="F10" s="5">
        <v>12.36</v>
      </c>
      <c r="G10" s="3"/>
      <c r="H10" s="3"/>
      <c r="I10" s="3"/>
      <c r="J10" s="3"/>
      <c r="K10" s="3"/>
      <c r="L10" s="3"/>
      <c r="M10" s="3"/>
      <c r="N10" s="3"/>
      <c r="O10" s="3"/>
      <c r="P10" s="3">
        <v>12.36</v>
      </c>
    </row>
    <row r="11" spans="1:16">
      <c r="A11" s="3">
        <v>506040</v>
      </c>
      <c r="B11" s="3" t="s">
        <v>21</v>
      </c>
      <c r="C11" s="3">
        <v>180</v>
      </c>
      <c r="D11" s="3">
        <v>10.96</v>
      </c>
      <c r="E11" s="3">
        <v>16.57</v>
      </c>
      <c r="F11" s="5">
        <v>12.38</v>
      </c>
      <c r="G11" s="3">
        <v>12.38</v>
      </c>
      <c r="H11" s="3">
        <v>12.38</v>
      </c>
      <c r="I11" s="3">
        <v>12.38</v>
      </c>
      <c r="J11" s="3">
        <v>27.78</v>
      </c>
      <c r="K11" s="3">
        <v>18.559999999999999</v>
      </c>
      <c r="L11" s="3">
        <v>6.19</v>
      </c>
      <c r="M11" s="3">
        <v>12.38</v>
      </c>
      <c r="N11" s="3">
        <v>19.03</v>
      </c>
      <c r="O11" s="3">
        <v>17.850000000000001</v>
      </c>
      <c r="P11" s="3">
        <f>SUM(D11:O11)</f>
        <v>178.84</v>
      </c>
    </row>
    <row r="12" spans="1:16">
      <c r="A12" s="2">
        <v>55</v>
      </c>
      <c r="B12" s="2" t="s">
        <v>22</v>
      </c>
      <c r="C12" s="2">
        <f>C13+C22+C25+C30+C32+C34+C37+C39</f>
        <v>8068</v>
      </c>
      <c r="D12" s="2">
        <v>1033.06</v>
      </c>
      <c r="E12" s="2">
        <v>594.98</v>
      </c>
      <c r="F12" s="4">
        <v>407.2</v>
      </c>
      <c r="G12" s="2">
        <v>749.43</v>
      </c>
      <c r="H12" s="2">
        <f>H13+H32+H34</f>
        <v>394.79999999999995</v>
      </c>
      <c r="I12" s="2">
        <f>I13+I30+I32+I34+I37+I39</f>
        <v>423.64</v>
      </c>
      <c r="J12" s="2">
        <f>J13+J32+J34</f>
        <v>311.02</v>
      </c>
      <c r="K12" s="2">
        <f>K13+K32+K34</f>
        <v>202.6</v>
      </c>
      <c r="L12" s="2">
        <f>L13+L22+L25+L30+L32+L34+L39</f>
        <v>270.83</v>
      </c>
      <c r="M12" s="2">
        <f>M13+M22+M25+M30+M32+M34+M37+M39</f>
        <v>849.74</v>
      </c>
      <c r="N12" s="2">
        <f>N13+N22+N25+N30+N34+N39+N37+N32</f>
        <v>793.04</v>
      </c>
      <c r="O12" s="2">
        <f>O13+O22+O25+O30+O34+O39+O37+O32</f>
        <v>1071.29</v>
      </c>
      <c r="P12" s="2">
        <f>SUM(D12:O12)</f>
        <v>7101.63</v>
      </c>
    </row>
    <row r="13" spans="1:16">
      <c r="A13" s="2">
        <v>5500</v>
      </c>
      <c r="B13" s="2" t="s">
        <v>23</v>
      </c>
      <c r="C13" s="2">
        <f>SUM(C14:C21)</f>
        <v>2400</v>
      </c>
      <c r="D13" s="2">
        <v>387.3</v>
      </c>
      <c r="E13" s="2">
        <v>87.74</v>
      </c>
      <c r="F13" s="4">
        <v>239.82</v>
      </c>
      <c r="G13" s="8">
        <v>219.15</v>
      </c>
      <c r="H13" s="2">
        <f>SUM(H14:H21)</f>
        <v>227.42</v>
      </c>
      <c r="I13" s="2">
        <f>SUM(I14:I21)</f>
        <v>97.259999999999991</v>
      </c>
      <c r="J13" s="2">
        <f>SUM(J14:J21)</f>
        <v>143.63999999999999</v>
      </c>
      <c r="K13" s="2">
        <f>SUM(K14:K21)</f>
        <v>35.22</v>
      </c>
      <c r="L13" s="2">
        <v>103.45</v>
      </c>
      <c r="M13" s="2">
        <f>SUM(M14:M21)</f>
        <v>389.82</v>
      </c>
      <c r="N13" s="2">
        <f>SUM(N14:N21)</f>
        <v>362.33000000000004</v>
      </c>
      <c r="O13" s="2">
        <f>SUM(O14:O21)</f>
        <v>715.41000000000008</v>
      </c>
      <c r="P13" s="2">
        <f>SUM(D13:O13)</f>
        <v>3008.5600000000004</v>
      </c>
    </row>
    <row r="14" spans="1:16">
      <c r="A14" s="3">
        <v>550000</v>
      </c>
      <c r="B14" s="3" t="s">
        <v>24</v>
      </c>
      <c r="C14" s="3">
        <v>350</v>
      </c>
      <c r="D14" s="3"/>
      <c r="E14" s="3">
        <v>5.75</v>
      </c>
      <c r="F14" s="5"/>
      <c r="G14" s="3">
        <v>48.17</v>
      </c>
      <c r="H14" s="3"/>
      <c r="I14" s="3"/>
      <c r="J14" s="3">
        <v>53.87</v>
      </c>
      <c r="K14" s="3">
        <v>16.16</v>
      </c>
      <c r="L14" s="3">
        <v>50.68</v>
      </c>
      <c r="M14" s="3">
        <v>85.66</v>
      </c>
      <c r="N14" s="3">
        <v>93.9</v>
      </c>
      <c r="O14" s="3">
        <v>352</v>
      </c>
      <c r="P14" s="3">
        <f>SUM(E14:O14)</f>
        <v>706.18999999999994</v>
      </c>
    </row>
    <row r="15" spans="1:16">
      <c r="A15" s="3">
        <v>550001</v>
      </c>
      <c r="B15" s="3" t="s">
        <v>25</v>
      </c>
      <c r="C15" s="3">
        <v>300</v>
      </c>
      <c r="D15" s="3">
        <v>20.399999999999999</v>
      </c>
      <c r="E15" s="3"/>
      <c r="F15" s="5"/>
      <c r="G15" s="3"/>
      <c r="H15" s="3">
        <v>46.4</v>
      </c>
      <c r="I15" s="3"/>
      <c r="J15" s="3"/>
      <c r="K15" s="3"/>
      <c r="L15" s="3"/>
      <c r="M15" s="3">
        <v>10.199999999999999</v>
      </c>
      <c r="N15" s="3"/>
      <c r="O15" s="3"/>
      <c r="P15" s="3">
        <f>SUM(D15:O15)</f>
        <v>77</v>
      </c>
    </row>
    <row r="16" spans="1:16">
      <c r="A16" s="3">
        <v>550010</v>
      </c>
      <c r="B16" s="3" t="s">
        <v>26</v>
      </c>
      <c r="C16" s="3">
        <v>200</v>
      </c>
      <c r="D16" s="3">
        <v>15.46</v>
      </c>
      <c r="E16" s="3">
        <v>31.59</v>
      </c>
      <c r="F16" s="5">
        <v>41.7</v>
      </c>
      <c r="G16" s="3">
        <v>46.22</v>
      </c>
      <c r="H16" s="3">
        <v>31.92</v>
      </c>
      <c r="I16" s="3">
        <v>46.68</v>
      </c>
      <c r="J16" s="3">
        <v>41.02</v>
      </c>
      <c r="K16" s="3">
        <v>19.059999999999999</v>
      </c>
      <c r="L16" s="3">
        <v>30.95</v>
      </c>
      <c r="M16" s="3">
        <v>81.23</v>
      </c>
      <c r="N16" s="3">
        <v>65.81</v>
      </c>
      <c r="O16" s="3">
        <v>59.47</v>
      </c>
      <c r="P16" s="3">
        <f>SUM(D16:O16)</f>
        <v>511.11</v>
      </c>
    </row>
    <row r="17" spans="1:16">
      <c r="A17" s="3">
        <v>550011</v>
      </c>
      <c r="B17" s="3" t="s">
        <v>27</v>
      </c>
      <c r="C17" s="3">
        <v>50</v>
      </c>
      <c r="D17" s="3">
        <v>0.7</v>
      </c>
      <c r="E17" s="3">
        <v>3.9</v>
      </c>
      <c r="F17" s="5">
        <v>13.75</v>
      </c>
      <c r="G17" s="3"/>
      <c r="H17" s="3"/>
      <c r="I17" s="3"/>
      <c r="J17" s="3"/>
      <c r="K17" s="3"/>
      <c r="L17" s="3"/>
      <c r="M17" s="3">
        <v>52</v>
      </c>
      <c r="N17" s="3"/>
      <c r="O17" s="3">
        <v>73.34</v>
      </c>
      <c r="P17" s="3">
        <f>SUM(D17:O17)</f>
        <v>143.69</v>
      </c>
    </row>
    <row r="18" spans="1:16">
      <c r="A18" s="3">
        <v>550040</v>
      </c>
      <c r="B18" s="3" t="s">
        <v>36</v>
      </c>
      <c r="C18" s="3">
        <v>800</v>
      </c>
      <c r="D18" s="3">
        <v>94.31</v>
      </c>
      <c r="E18" s="3">
        <v>16.5</v>
      </c>
      <c r="F18" s="5">
        <v>121.72</v>
      </c>
      <c r="G18" s="3">
        <v>73.069999999999993</v>
      </c>
      <c r="H18" s="3">
        <v>63.75</v>
      </c>
      <c r="I18" s="3"/>
      <c r="J18" s="3">
        <v>48.75</v>
      </c>
      <c r="K18" s="3"/>
      <c r="L18" s="3"/>
      <c r="M18" s="3">
        <v>47.09</v>
      </c>
      <c r="N18" s="3"/>
      <c r="O18" s="3">
        <v>162.34</v>
      </c>
      <c r="P18" s="3">
        <f>SUM(D18:O18)</f>
        <v>627.53000000000009</v>
      </c>
    </row>
    <row r="19" spans="1:16">
      <c r="A19" s="3">
        <v>550041</v>
      </c>
      <c r="B19" s="3" t="s">
        <v>38</v>
      </c>
      <c r="C19" s="3">
        <v>150</v>
      </c>
      <c r="D19" s="3"/>
      <c r="E19" s="3">
        <v>30</v>
      </c>
      <c r="F19" s="5"/>
      <c r="G19" s="3"/>
      <c r="H19" s="3"/>
      <c r="I19" s="3"/>
      <c r="J19" s="3"/>
      <c r="K19" s="3"/>
      <c r="L19" s="3"/>
      <c r="M19" s="3">
        <v>46.2</v>
      </c>
      <c r="N19" s="3"/>
      <c r="O19" s="3"/>
      <c r="P19" s="3">
        <f>SUM(E19:O19)</f>
        <v>76.2</v>
      </c>
    </row>
    <row r="20" spans="1:16">
      <c r="A20" s="3">
        <v>550060</v>
      </c>
      <c r="B20" s="3" t="s">
        <v>28</v>
      </c>
      <c r="C20" s="3">
        <v>550</v>
      </c>
      <c r="D20" s="3">
        <v>256.43</v>
      </c>
      <c r="E20" s="3"/>
      <c r="F20" s="5">
        <v>62.65</v>
      </c>
      <c r="G20" s="3">
        <v>51.69</v>
      </c>
      <c r="H20" s="3">
        <v>85.35</v>
      </c>
      <c r="I20" s="3">
        <v>50.58</v>
      </c>
      <c r="J20" s="3"/>
      <c r="K20" s="3"/>
      <c r="L20" s="3">
        <v>21.82</v>
      </c>
      <c r="M20" s="3">
        <v>67.44</v>
      </c>
      <c r="N20" s="3">
        <v>202.62</v>
      </c>
      <c r="O20" s="3">
        <v>68.260000000000005</v>
      </c>
      <c r="P20" s="3">
        <f>SUM(D20:O20)</f>
        <v>866.84</v>
      </c>
    </row>
    <row r="21" spans="1:16">
      <c r="A21" s="3">
        <v>550099</v>
      </c>
      <c r="B21" s="3" t="s">
        <v>49</v>
      </c>
      <c r="C21" s="3"/>
      <c r="D21" s="3"/>
      <c r="E21" s="3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2">
        <v>5511</v>
      </c>
      <c r="B22" s="2" t="s">
        <v>50</v>
      </c>
      <c r="C22" s="2">
        <v>160</v>
      </c>
      <c r="D22" s="2">
        <v>39</v>
      </c>
      <c r="E22" s="2">
        <v>120</v>
      </c>
      <c r="F22" s="4"/>
      <c r="G22" s="2"/>
      <c r="H22" s="2"/>
      <c r="I22" s="2"/>
      <c r="J22" s="2"/>
      <c r="K22" s="2"/>
      <c r="L22" s="2"/>
      <c r="M22" s="2">
        <v>79.5</v>
      </c>
      <c r="N22" s="2"/>
      <c r="O22" s="2"/>
      <c r="P22" s="2">
        <f>SUM(D22:O22)</f>
        <v>238.5</v>
      </c>
    </row>
    <row r="23" spans="1:16">
      <c r="A23" s="7">
        <v>551108</v>
      </c>
      <c r="B23" s="7" t="s">
        <v>45</v>
      </c>
      <c r="C23" s="7">
        <v>40</v>
      </c>
      <c r="D23" s="7">
        <v>39</v>
      </c>
      <c r="E23" s="2"/>
      <c r="F23" s="4"/>
      <c r="G23" s="2"/>
      <c r="H23" s="2"/>
      <c r="I23" s="2"/>
      <c r="J23" s="2"/>
      <c r="K23" s="2"/>
      <c r="L23" s="2"/>
      <c r="M23" s="2">
        <v>79.5</v>
      </c>
      <c r="N23" s="2"/>
      <c r="O23" s="2"/>
      <c r="P23" s="7">
        <f>SUM(D23:O23)</f>
        <v>118.5</v>
      </c>
    </row>
    <row r="24" spans="1:16">
      <c r="A24" s="3">
        <v>551106</v>
      </c>
      <c r="B24" s="3" t="s">
        <v>52</v>
      </c>
      <c r="C24" s="3">
        <v>120</v>
      </c>
      <c r="D24" s="3"/>
      <c r="E24" s="3">
        <v>120</v>
      </c>
      <c r="F24" s="5"/>
      <c r="G24" s="3"/>
      <c r="H24" s="3"/>
      <c r="I24" s="3"/>
      <c r="J24" s="3"/>
      <c r="K24" s="3"/>
      <c r="L24" s="3"/>
      <c r="M24" s="3"/>
      <c r="N24" s="3"/>
      <c r="O24" s="3"/>
      <c r="P24" s="3">
        <f>SUM(E24:O24)</f>
        <v>120</v>
      </c>
    </row>
    <row r="25" spans="1:16">
      <c r="A25" s="2">
        <v>5503</v>
      </c>
      <c r="B25" s="2" t="s">
        <v>29</v>
      </c>
      <c r="C25" s="2">
        <f>SUM(C26:C29)</f>
        <v>900</v>
      </c>
      <c r="D25" s="2">
        <v>90</v>
      </c>
      <c r="E25" s="2">
        <v>49.86</v>
      </c>
      <c r="F25" s="5"/>
      <c r="G25" s="2">
        <v>18.5</v>
      </c>
      <c r="H25" s="3"/>
      <c r="I25" s="3"/>
      <c r="J25" s="3"/>
      <c r="K25" s="3"/>
      <c r="L25" s="3"/>
      <c r="M25" s="2">
        <v>13.04</v>
      </c>
      <c r="N25" s="3"/>
      <c r="O25" s="3"/>
      <c r="P25" s="2">
        <f>SUM(D25:O25)</f>
        <v>171.4</v>
      </c>
    </row>
    <row r="26" spans="1:16">
      <c r="A26" s="7">
        <v>550301</v>
      </c>
      <c r="B26" s="7" t="s">
        <v>39</v>
      </c>
      <c r="C26" s="3">
        <v>500</v>
      </c>
      <c r="D26" s="3">
        <v>90</v>
      </c>
      <c r="E26" s="3"/>
      <c r="F26" s="5"/>
      <c r="G26" s="3"/>
      <c r="H26" s="3"/>
      <c r="I26" s="3"/>
      <c r="J26" s="3"/>
      <c r="K26" s="3"/>
      <c r="L26" s="3"/>
      <c r="M26" s="2"/>
      <c r="N26" s="3"/>
      <c r="O26" s="3"/>
      <c r="P26" s="3">
        <f ca="1">SUM(P26:P29)</f>
        <v>0</v>
      </c>
    </row>
    <row r="27" spans="1:16">
      <c r="A27" s="3">
        <v>550302</v>
      </c>
      <c r="B27" s="3" t="s">
        <v>30</v>
      </c>
      <c r="C27" s="3">
        <v>200</v>
      </c>
      <c r="D27" s="3"/>
      <c r="E27" s="3">
        <v>20.86</v>
      </c>
      <c r="F27" s="5"/>
      <c r="G27" s="3">
        <v>18.5</v>
      </c>
      <c r="H27" s="3"/>
      <c r="I27" s="3"/>
      <c r="J27" s="3"/>
      <c r="K27" s="3"/>
      <c r="L27" s="3"/>
      <c r="M27" s="3">
        <v>13.04</v>
      </c>
      <c r="N27" s="3"/>
      <c r="O27" s="3"/>
      <c r="P27" s="3">
        <f>SUM(E27:O27)</f>
        <v>52.4</v>
      </c>
    </row>
    <row r="28" spans="1:16">
      <c r="A28" s="3">
        <v>550304</v>
      </c>
      <c r="B28" s="3" t="s">
        <v>31</v>
      </c>
      <c r="C28" s="3">
        <v>150</v>
      </c>
      <c r="D28" s="3"/>
      <c r="E28" s="3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3">
        <v>550309</v>
      </c>
      <c r="B29" s="3" t="s">
        <v>40</v>
      </c>
      <c r="C29" s="3">
        <v>50</v>
      </c>
      <c r="D29" s="3"/>
      <c r="E29" s="3">
        <v>29</v>
      </c>
      <c r="F29" s="5"/>
      <c r="G29" s="3"/>
      <c r="H29" s="3"/>
      <c r="I29" s="3"/>
      <c r="J29" s="3"/>
      <c r="K29" s="3"/>
      <c r="L29" s="3"/>
      <c r="M29" s="3"/>
      <c r="N29" s="3"/>
      <c r="O29" s="3"/>
      <c r="P29" s="3">
        <f>SUM(E29:O29)</f>
        <v>29</v>
      </c>
    </row>
    <row r="30" spans="1:16">
      <c r="A30" s="2">
        <v>5504</v>
      </c>
      <c r="B30" s="2" t="s">
        <v>32</v>
      </c>
      <c r="C30" s="2">
        <v>1200</v>
      </c>
      <c r="D30" s="2">
        <v>246</v>
      </c>
      <c r="E30" s="2">
        <v>170</v>
      </c>
      <c r="F30" s="5"/>
      <c r="G30" s="3"/>
      <c r="H30" s="3"/>
      <c r="I30" s="3"/>
      <c r="J30" s="3"/>
      <c r="K30" s="3"/>
      <c r="L30" s="3"/>
      <c r="M30" s="3"/>
      <c r="N30" s="3"/>
      <c r="O30" s="2">
        <v>25</v>
      </c>
      <c r="P30" s="2">
        <f t="shared" ref="P30:P35" si="1">SUM(D30:O30)</f>
        <v>441</v>
      </c>
    </row>
    <row r="31" spans="1:16">
      <c r="A31" s="3">
        <v>550400</v>
      </c>
      <c r="B31" s="3" t="s">
        <v>32</v>
      </c>
      <c r="C31" s="3">
        <v>1200</v>
      </c>
      <c r="D31" s="3">
        <v>246</v>
      </c>
      <c r="E31" s="3">
        <v>170</v>
      </c>
      <c r="F31" s="5"/>
      <c r="G31" s="3"/>
      <c r="H31" s="3"/>
      <c r="I31" s="3"/>
      <c r="J31" s="3"/>
      <c r="K31" s="3"/>
      <c r="L31" s="3"/>
      <c r="M31" s="3"/>
      <c r="N31" s="3"/>
      <c r="O31" s="3">
        <v>25</v>
      </c>
      <c r="P31" s="3">
        <f t="shared" si="1"/>
        <v>441</v>
      </c>
    </row>
    <row r="32" spans="1:16">
      <c r="A32" s="2">
        <v>5513</v>
      </c>
      <c r="B32" s="2" t="s">
        <v>35</v>
      </c>
      <c r="C32" s="2">
        <v>768</v>
      </c>
      <c r="D32" s="2">
        <v>64</v>
      </c>
      <c r="E32" s="2">
        <v>64</v>
      </c>
      <c r="F32" s="4">
        <v>64</v>
      </c>
      <c r="G32" s="2">
        <v>64</v>
      </c>
      <c r="H32" s="2">
        <v>64</v>
      </c>
      <c r="I32" s="2">
        <v>64</v>
      </c>
      <c r="J32" s="2">
        <v>64</v>
      </c>
      <c r="K32" s="2">
        <v>64</v>
      </c>
      <c r="L32" s="2">
        <v>64</v>
      </c>
      <c r="M32" s="2">
        <v>64</v>
      </c>
      <c r="N32" s="2">
        <v>64</v>
      </c>
      <c r="O32" s="2">
        <v>64</v>
      </c>
      <c r="P32" s="2">
        <f t="shared" si="1"/>
        <v>768</v>
      </c>
    </row>
    <row r="33" spans="1:16">
      <c r="A33" s="3">
        <v>551308</v>
      </c>
      <c r="B33" s="3" t="s">
        <v>33</v>
      </c>
      <c r="C33" s="3">
        <v>768</v>
      </c>
      <c r="D33" s="3">
        <v>64</v>
      </c>
      <c r="E33" s="3">
        <v>64</v>
      </c>
      <c r="F33" s="5">
        <v>64</v>
      </c>
      <c r="G33" s="3">
        <v>64</v>
      </c>
      <c r="H33" s="3">
        <v>64</v>
      </c>
      <c r="I33" s="3">
        <v>64</v>
      </c>
      <c r="J33" s="3">
        <v>64</v>
      </c>
      <c r="K33" s="3">
        <v>64</v>
      </c>
      <c r="L33" s="3">
        <v>64</v>
      </c>
      <c r="M33" s="3">
        <v>64</v>
      </c>
      <c r="N33" s="3">
        <v>64</v>
      </c>
      <c r="O33" s="3">
        <v>64</v>
      </c>
      <c r="P33" s="3">
        <f t="shared" si="1"/>
        <v>768</v>
      </c>
    </row>
    <row r="34" spans="1:16">
      <c r="A34" s="2">
        <v>5514</v>
      </c>
      <c r="B34" s="2" t="s">
        <v>41</v>
      </c>
      <c r="C34" s="2">
        <v>1300</v>
      </c>
      <c r="D34" s="2">
        <v>206.76</v>
      </c>
      <c r="E34" s="2">
        <v>103.38</v>
      </c>
      <c r="F34" s="4">
        <v>103.38</v>
      </c>
      <c r="G34" s="2">
        <v>103.38</v>
      </c>
      <c r="H34" s="2">
        <v>103.38</v>
      </c>
      <c r="I34" s="2">
        <v>103.38</v>
      </c>
      <c r="J34" s="2">
        <v>103.38</v>
      </c>
      <c r="K34" s="2">
        <v>103.38</v>
      </c>
      <c r="L34" s="2">
        <v>103.38</v>
      </c>
      <c r="M34" s="2">
        <v>103.38</v>
      </c>
      <c r="N34" s="2">
        <v>103.38</v>
      </c>
      <c r="O34" s="2">
        <v>103.38</v>
      </c>
      <c r="P34" s="2">
        <f t="shared" si="1"/>
        <v>1343.94</v>
      </c>
    </row>
    <row r="35" spans="1:16">
      <c r="A35" s="3">
        <v>551480</v>
      </c>
      <c r="B35" s="3" t="s">
        <v>42</v>
      </c>
      <c r="C35" s="3">
        <v>1200</v>
      </c>
      <c r="D35" s="3">
        <v>206.76</v>
      </c>
      <c r="E35" s="3">
        <v>103.38</v>
      </c>
      <c r="F35" s="5">
        <v>103.38</v>
      </c>
      <c r="G35" s="3">
        <v>103.38</v>
      </c>
      <c r="H35" s="3">
        <v>103.38</v>
      </c>
      <c r="I35" s="3">
        <v>103.38</v>
      </c>
      <c r="J35" s="3">
        <v>103.38</v>
      </c>
      <c r="K35" s="3">
        <v>103.38</v>
      </c>
      <c r="L35" s="3">
        <v>103.38</v>
      </c>
      <c r="M35" s="3">
        <v>103.38</v>
      </c>
      <c r="N35" s="3">
        <v>103.38</v>
      </c>
      <c r="O35" s="3">
        <v>103.38</v>
      </c>
      <c r="P35" s="3">
        <f t="shared" si="1"/>
        <v>1343.94</v>
      </c>
    </row>
    <row r="36" spans="1:16">
      <c r="A36" s="3">
        <v>551490</v>
      </c>
      <c r="B36" s="3" t="s">
        <v>44</v>
      </c>
      <c r="C36" s="3">
        <v>100</v>
      </c>
      <c r="D36" s="3"/>
      <c r="E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2">
        <v>5515</v>
      </c>
      <c r="B37" s="2" t="s">
        <v>34</v>
      </c>
      <c r="C37" s="2">
        <v>150</v>
      </c>
      <c r="D37" s="3"/>
      <c r="E37" s="3"/>
      <c r="F37" s="5"/>
      <c r="G37" s="2"/>
      <c r="H37" s="3"/>
      <c r="I37" s="3">
        <v>99</v>
      </c>
      <c r="J37" s="3"/>
      <c r="K37" s="3"/>
      <c r="L37" s="2"/>
      <c r="M37" s="3"/>
      <c r="N37" s="3"/>
      <c r="O37" s="2">
        <v>13.5</v>
      </c>
      <c r="P37" s="2">
        <v>112.5</v>
      </c>
    </row>
    <row r="38" spans="1:16">
      <c r="A38" s="3">
        <v>551500</v>
      </c>
      <c r="B38" s="3" t="s">
        <v>34</v>
      </c>
      <c r="C38" s="3">
        <v>150</v>
      </c>
      <c r="D38" s="3"/>
      <c r="E38" s="3"/>
      <c r="F38" s="5"/>
      <c r="G38" s="3"/>
      <c r="H38" s="3"/>
      <c r="I38" s="3">
        <v>99</v>
      </c>
      <c r="J38" s="3"/>
      <c r="K38" s="3"/>
      <c r="L38" s="7"/>
      <c r="M38" s="3"/>
      <c r="N38" s="3"/>
      <c r="O38" s="3">
        <v>13.5</v>
      </c>
      <c r="P38" s="3">
        <f>SUM(D38:O38)</f>
        <v>112.5</v>
      </c>
    </row>
    <row r="39" spans="1:16">
      <c r="A39" s="2">
        <v>5525</v>
      </c>
      <c r="B39" s="2" t="s">
        <v>46</v>
      </c>
      <c r="C39" s="2">
        <v>1190</v>
      </c>
      <c r="D39" s="2"/>
      <c r="E39" s="3"/>
      <c r="F39" s="5"/>
      <c r="G39" s="3">
        <v>344.4</v>
      </c>
      <c r="H39" s="3"/>
      <c r="I39" s="2">
        <v>60</v>
      </c>
      <c r="J39" s="3"/>
      <c r="K39" s="3"/>
      <c r="L39" s="3"/>
      <c r="M39" s="2">
        <v>200</v>
      </c>
      <c r="N39" s="2">
        <v>263.33</v>
      </c>
      <c r="O39" s="2">
        <v>150</v>
      </c>
      <c r="P39" s="2">
        <f>SUM(D39:O39)</f>
        <v>1017.73</v>
      </c>
    </row>
    <row r="40" spans="1:16">
      <c r="A40" s="3">
        <v>552520</v>
      </c>
      <c r="B40" s="3" t="s">
        <v>47</v>
      </c>
      <c r="C40" s="3">
        <v>1190</v>
      </c>
      <c r="D40" s="3"/>
      <c r="E40" s="3"/>
      <c r="F40" s="5"/>
      <c r="G40" s="3">
        <v>344.4</v>
      </c>
      <c r="H40" s="3"/>
      <c r="I40" s="3">
        <v>60</v>
      </c>
      <c r="J40" s="3"/>
      <c r="K40" s="3"/>
      <c r="L40" s="3"/>
      <c r="M40" s="3">
        <v>200</v>
      </c>
      <c r="N40" s="3">
        <v>263.33</v>
      </c>
      <c r="O40" s="3">
        <v>150</v>
      </c>
      <c r="P40" s="3">
        <f>SUM(D40:O40)</f>
        <v>1017.73</v>
      </c>
    </row>
    <row r="41" spans="1:16">
      <c r="A41" s="3"/>
      <c r="B41" s="2" t="s">
        <v>16</v>
      </c>
      <c r="C41" s="2">
        <v>80229</v>
      </c>
      <c r="D41" s="2">
        <v>12407.4</v>
      </c>
      <c r="E41" s="2">
        <v>2449.86</v>
      </c>
      <c r="F41" s="4">
        <v>2116.9899999999998</v>
      </c>
      <c r="G41" s="2">
        <v>2768.55</v>
      </c>
      <c r="H41" s="2">
        <f>H4+H12</f>
        <v>2305.9700000000003</v>
      </c>
      <c r="I41" s="2">
        <f>I4+I12</f>
        <v>16316.609999999999</v>
      </c>
      <c r="J41" s="2">
        <f>J12+J4</f>
        <v>12384.660000000002</v>
      </c>
      <c r="K41" s="2">
        <f>K4+K12</f>
        <v>1809.7799999999997</v>
      </c>
      <c r="L41" s="2">
        <f>L4+L12</f>
        <v>1860.52</v>
      </c>
      <c r="M41" s="2">
        <f>SUM(M4+M12)</f>
        <v>3009.49</v>
      </c>
      <c r="N41" s="2">
        <f>SUM(N4+N12)</f>
        <v>3052.4500000000003</v>
      </c>
      <c r="O41" s="2">
        <f>SUM(O4+O12)</f>
        <v>16978.86</v>
      </c>
      <c r="P41" s="8">
        <f>SUM(D41:O41)</f>
        <v>77461.139999999985</v>
      </c>
    </row>
    <row r="43" spans="1:16">
      <c r="B43" s="6" t="s">
        <v>37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Elion Ettevõtted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</dc:creator>
  <cp:lastModifiedBy>ene</cp:lastModifiedBy>
  <cp:lastPrinted>2013-01-04T15:11:05Z</cp:lastPrinted>
  <dcterms:created xsi:type="dcterms:W3CDTF">2011-02-09T14:37:08Z</dcterms:created>
  <dcterms:modified xsi:type="dcterms:W3CDTF">2013-01-04T15:11:16Z</dcterms:modified>
</cp:coreProperties>
</file>