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15285" windowHeight="8190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AI4" i="1"/>
  <c r="AH42"/>
  <c r="AI40"/>
  <c r="AI37"/>
  <c r="AI35"/>
  <c r="AI33"/>
  <c r="AI30"/>
  <c r="AI21"/>
  <c r="AI12"/>
  <c r="AE28"/>
  <c r="U4"/>
  <c r="U11"/>
  <c r="U12"/>
  <c r="AE31"/>
  <c r="AE7"/>
  <c r="AE20"/>
  <c r="AE17"/>
  <c r="AE18"/>
  <c r="AE19"/>
  <c r="AE13"/>
  <c r="AE14"/>
  <c r="T12"/>
  <c r="AE12" s="1"/>
  <c r="AE29"/>
  <c r="AE27"/>
  <c r="AE25"/>
  <c r="AE23"/>
  <c r="AE22"/>
  <c r="T21"/>
  <c r="AE21" s="1"/>
  <c r="AE10"/>
  <c r="AE9"/>
  <c r="AE5"/>
  <c r="T4"/>
  <c r="S42"/>
  <c r="T11"/>
  <c r="AE11" s="1"/>
  <c r="T42" l="1"/>
  <c r="U42"/>
  <c r="AE42" s="1"/>
  <c r="AE4"/>
  <c r="AI11"/>
  <c r="AI42" s="1"/>
</calcChain>
</file>

<file path=xl/sharedStrings.xml><?xml version="1.0" encoding="utf-8"?>
<sst xmlns="http://schemas.openxmlformats.org/spreadsheetml/2006/main" count="66" uniqueCount="61">
  <si>
    <t xml:space="preserve">  </t>
  </si>
  <si>
    <t>Artikkel</t>
  </si>
  <si>
    <t>Nimetus</t>
  </si>
  <si>
    <t>Jaanuar</t>
  </si>
  <si>
    <t>Veebruar</t>
  </si>
  <si>
    <t>Märts</t>
  </si>
  <si>
    <t>Aprill</t>
  </si>
  <si>
    <t>Mai</t>
  </si>
  <si>
    <t>Juuni</t>
  </si>
  <si>
    <t>Juuli</t>
  </si>
  <si>
    <t xml:space="preserve">August </t>
  </si>
  <si>
    <t>September</t>
  </si>
  <si>
    <t>Okt.</t>
  </si>
  <si>
    <t>Nov.</t>
  </si>
  <si>
    <t>Dets.</t>
  </si>
  <si>
    <t>Kokku</t>
  </si>
  <si>
    <t>Personalikulu</t>
  </si>
  <si>
    <t>Volikogu tasu</t>
  </si>
  <si>
    <t>Ametnikud</t>
  </si>
  <si>
    <t>Sots.maks</t>
  </si>
  <si>
    <t>Töötuskindl. 1,4%</t>
  </si>
  <si>
    <t>Majanduskulu</t>
  </si>
  <si>
    <t>Adm.kulu</t>
  </si>
  <si>
    <t>Bürootarbed</t>
  </si>
  <si>
    <t>Trükised</t>
  </si>
  <si>
    <t>Sideteenus</t>
  </si>
  <si>
    <t>Postikulu</t>
  </si>
  <si>
    <t>Lähetuskulu</t>
  </si>
  <si>
    <t>Sõidukulu</t>
  </si>
  <si>
    <t>Päevaraha</t>
  </si>
  <si>
    <t>Koolituskulu</t>
  </si>
  <si>
    <t>Isikl-auto komp.</t>
  </si>
  <si>
    <t>Inventar</t>
  </si>
  <si>
    <t>Meditsiinikulu</t>
  </si>
  <si>
    <t>Sõidukite ülalp.kulu</t>
  </si>
  <si>
    <t>Esinduskulu</t>
  </si>
  <si>
    <t>Kingitused</t>
  </si>
  <si>
    <t>Jur.teenus</t>
  </si>
  <si>
    <t>Majutuskulu</t>
  </si>
  <si>
    <t>Muud lähetuskulud</t>
  </si>
  <si>
    <t>Infotehnoloogia kulud</t>
  </si>
  <si>
    <t>Infotehn.rent</t>
  </si>
  <si>
    <t xml:space="preserve">Pers.kuludega kaasnevad maksud </t>
  </si>
  <si>
    <t>Muud infot.kulud</t>
  </si>
  <si>
    <t>Ruumide rent</t>
  </si>
  <si>
    <t>istungid</t>
  </si>
  <si>
    <t>striimiserveri rent</t>
  </si>
  <si>
    <t>Kokku täitm.kuni 18.11</t>
  </si>
  <si>
    <t>Ürituste ja näit.kor.</t>
  </si>
  <si>
    <t>noorte 400</t>
  </si>
  <si>
    <t xml:space="preserve">noorte </t>
  </si>
  <si>
    <t>noorte 1000</t>
  </si>
  <si>
    <t>kokku suurem 4781 eur ehk 74806 eek</t>
  </si>
  <si>
    <t>2011.a.eelarve</t>
  </si>
  <si>
    <t>Remont</t>
  </si>
  <si>
    <t xml:space="preserve">Noortevolikogu </t>
  </si>
  <si>
    <t>Ruumide rent,kulud</t>
  </si>
  <si>
    <t xml:space="preserve">Haapsalu linnavolikogu kantselei 2014. a  alaeelarve </t>
  </si>
  <si>
    <t>2014.a. eelarve</t>
  </si>
  <si>
    <t>Lepinguline tasu</t>
  </si>
  <si>
    <t>Infoteen.kulu filmimine +kuulutused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</si>
</sst>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Fill="1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9" fontId="3" fillId="0" borderId="1" xfId="0" applyNumberFormat="1" applyFont="1" applyBorder="1"/>
    <xf numFmtId="2" fontId="2" fillId="0" borderId="1" xfId="0" applyNumberFormat="1" applyFont="1" applyBorder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topLeftCell="A11" zoomScale="110" zoomScaleNormal="110" workbookViewId="0">
      <selection activeCell="AI11" sqref="AI11"/>
    </sheetView>
  </sheetViews>
  <sheetFormatPr defaultRowHeight="15"/>
  <cols>
    <col min="2" max="2" width="32.5703125" customWidth="1"/>
    <col min="3" max="17" width="18.28515625" hidden="1" customWidth="1"/>
    <col min="18" max="18" width="0.28515625" customWidth="1"/>
    <col min="19" max="31" width="6.42578125" hidden="1" customWidth="1"/>
    <col min="32" max="32" width="12" hidden="1" customWidth="1"/>
    <col min="33" max="33" width="6.42578125" hidden="1" customWidth="1"/>
    <col min="34" max="34" width="19.28515625" customWidth="1"/>
    <col min="35" max="35" width="22.140625" customWidth="1"/>
    <col min="36" max="36" width="0.28515625" hidden="1" customWidth="1"/>
    <col min="37" max="39" width="9.140625" hidden="1" customWidth="1"/>
    <col min="40" max="40" width="9.42578125" customWidth="1"/>
    <col min="41" max="43" width="9.140625" hidden="1" customWidth="1"/>
  </cols>
  <sheetData>
    <row r="1" spans="1:37" ht="15.75">
      <c r="A1" s="5" t="s">
        <v>0</v>
      </c>
      <c r="B1" s="5" t="s">
        <v>57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7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7" ht="15.75">
      <c r="A3" s="2" t="s">
        <v>1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53</v>
      </c>
      <c r="S3" s="2" t="s">
        <v>3</v>
      </c>
      <c r="T3" s="2" t="s">
        <v>4</v>
      </c>
      <c r="U3" s="3" t="s">
        <v>5</v>
      </c>
      <c r="V3" s="2" t="s">
        <v>6</v>
      </c>
      <c r="W3" s="2" t="s">
        <v>7</v>
      </c>
      <c r="X3" s="2" t="s">
        <v>8</v>
      </c>
      <c r="Y3" s="2" t="s">
        <v>9</v>
      </c>
      <c r="Z3" s="2" t="s">
        <v>10</v>
      </c>
      <c r="AA3" s="2" t="s">
        <v>11</v>
      </c>
      <c r="AB3" s="2" t="s">
        <v>12</v>
      </c>
      <c r="AC3" s="2" t="s">
        <v>13</v>
      </c>
      <c r="AD3" s="2" t="s">
        <v>14</v>
      </c>
      <c r="AE3" s="3" t="s">
        <v>47</v>
      </c>
      <c r="AF3" s="3"/>
      <c r="AG3" s="3"/>
      <c r="AH3" s="4" t="s">
        <v>55</v>
      </c>
      <c r="AI3" s="2" t="s">
        <v>58</v>
      </c>
    </row>
    <row r="4" spans="1:37" ht="15.75">
      <c r="A4" s="2">
        <v>50</v>
      </c>
      <c r="B4" s="2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v>71517</v>
      </c>
      <c r="S4" s="2">
        <v>958.02</v>
      </c>
      <c r="T4" s="2">
        <f>SUM(T5:T10)</f>
        <v>1579.82</v>
      </c>
      <c r="U4" s="3">
        <f>SUM(U5:U10)</f>
        <v>1542.0000000000002</v>
      </c>
      <c r="V4" s="2">
        <v>1714.97</v>
      </c>
      <c r="W4" s="2">
        <v>1678.03</v>
      </c>
      <c r="X4" s="2">
        <v>16466.04</v>
      </c>
      <c r="Y4" s="2">
        <v>11583.6</v>
      </c>
      <c r="Z4" s="2">
        <v>896.23</v>
      </c>
      <c r="AA4" s="2">
        <v>1060.2</v>
      </c>
      <c r="AB4" s="2">
        <v>1767.62</v>
      </c>
      <c r="AC4" s="2">
        <v>1200.33</v>
      </c>
      <c r="AD4" s="2"/>
      <c r="AE4" s="3">
        <f>SUM(S4:AD4)</f>
        <v>40446.860000000008</v>
      </c>
      <c r="AF4" s="3"/>
      <c r="AG4" s="3"/>
      <c r="AH4" s="7"/>
      <c r="AI4" s="2">
        <f>SUM(AI5:AI10)</f>
        <v>80000</v>
      </c>
    </row>
    <row r="5" spans="1:37" ht="15.75">
      <c r="A5" s="7">
        <v>500007</v>
      </c>
      <c r="B5" s="7" t="s">
        <v>17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>
        <v>41300</v>
      </c>
      <c r="S5" s="7">
        <v>290.72000000000003</v>
      </c>
      <c r="T5" s="7">
        <v>368</v>
      </c>
      <c r="U5" s="8">
        <v>368</v>
      </c>
      <c r="V5" s="7">
        <v>368</v>
      </c>
      <c r="W5" s="7">
        <v>368</v>
      </c>
      <c r="X5" s="7">
        <v>13869.03</v>
      </c>
      <c r="Y5" s="7">
        <v>4194.97</v>
      </c>
      <c r="Z5" s="7">
        <v>368</v>
      </c>
      <c r="AA5" s="7">
        <v>368</v>
      </c>
      <c r="AB5" s="7">
        <v>368</v>
      </c>
      <c r="AC5" s="7">
        <v>368</v>
      </c>
      <c r="AD5" s="7"/>
      <c r="AE5" s="8">
        <f>SUM(S5:AD5)</f>
        <v>21298.720000000001</v>
      </c>
      <c r="AF5" s="8"/>
      <c r="AG5" s="8"/>
      <c r="AH5" s="7"/>
      <c r="AI5" s="7">
        <v>42252</v>
      </c>
    </row>
    <row r="6" spans="1:37" ht="15.75">
      <c r="A6" s="7">
        <v>500500</v>
      </c>
      <c r="B6" s="7" t="s">
        <v>59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  <c r="AB6" s="7"/>
      <c r="AC6" s="7"/>
      <c r="AD6" s="7"/>
      <c r="AE6" s="8"/>
      <c r="AF6" s="8"/>
      <c r="AG6" s="8"/>
      <c r="AH6" s="7"/>
      <c r="AI6" s="7">
        <v>2000</v>
      </c>
    </row>
    <row r="7" spans="1:37" ht="15.75">
      <c r="A7" s="7">
        <v>500100</v>
      </c>
      <c r="B7" s="7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>
        <v>12200</v>
      </c>
      <c r="S7" s="7">
        <v>667.3</v>
      </c>
      <c r="T7" s="7">
        <v>798.99</v>
      </c>
      <c r="U7" s="8">
        <v>783.15</v>
      </c>
      <c r="V7" s="7">
        <v>956.13</v>
      </c>
      <c r="W7" s="7">
        <v>840.17</v>
      </c>
      <c r="X7" s="7">
        <v>2206.17</v>
      </c>
      <c r="Y7" s="7">
        <v>629.85</v>
      </c>
      <c r="Z7" s="7">
        <v>393.39</v>
      </c>
      <c r="AA7" s="7">
        <v>418.49</v>
      </c>
      <c r="AB7" s="7">
        <v>1008.78</v>
      </c>
      <c r="AC7" s="7">
        <v>338.29</v>
      </c>
      <c r="AD7" s="7"/>
      <c r="AE7" s="8">
        <f>SUM(S7:AD7)</f>
        <v>9040.7100000000009</v>
      </c>
      <c r="AF7" s="8"/>
      <c r="AG7" s="8"/>
      <c r="AH7" s="9"/>
      <c r="AI7" s="7">
        <v>15773</v>
      </c>
    </row>
    <row r="8" spans="1:37" ht="15.75">
      <c r="A8" s="7">
        <v>5060</v>
      </c>
      <c r="B8" s="7" t="s">
        <v>42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7"/>
      <c r="AC8" s="7"/>
      <c r="AD8" s="7"/>
      <c r="AE8" s="8"/>
      <c r="AF8" s="8"/>
      <c r="AG8" s="8"/>
      <c r="AH8" s="7"/>
      <c r="AI8" s="7"/>
    </row>
    <row r="9" spans="1:37" ht="15.75">
      <c r="A9" s="7">
        <v>506000</v>
      </c>
      <c r="B9" s="7" t="s">
        <v>19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17847</v>
      </c>
      <c r="S9" s="7"/>
      <c r="T9" s="7">
        <v>400.97</v>
      </c>
      <c r="U9" s="8">
        <v>379.88</v>
      </c>
      <c r="V9" s="7">
        <v>379.88</v>
      </c>
      <c r="W9" s="7">
        <v>455.68</v>
      </c>
      <c r="X9" s="7">
        <v>379.88</v>
      </c>
      <c r="Y9" s="7">
        <v>6721.37</v>
      </c>
      <c r="Z9" s="7">
        <v>121.44</v>
      </c>
      <c r="AA9" s="7">
        <v>267.51</v>
      </c>
      <c r="AB9" s="7">
        <v>379.88</v>
      </c>
      <c r="AC9" s="7">
        <v>478.88</v>
      </c>
      <c r="AD9" s="7"/>
      <c r="AE9" s="8">
        <f>SUM(S9:AD9)</f>
        <v>9965.369999999999</v>
      </c>
      <c r="AF9" s="8"/>
      <c r="AG9" s="8"/>
      <c r="AH9" s="7"/>
      <c r="AI9" s="7">
        <v>19808</v>
      </c>
    </row>
    <row r="10" spans="1:37" ht="15.75">
      <c r="A10" s="7">
        <v>506040</v>
      </c>
      <c r="B10" s="7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170</v>
      </c>
      <c r="S10" s="7"/>
      <c r="T10" s="7">
        <v>11.86</v>
      </c>
      <c r="U10" s="8">
        <v>10.97</v>
      </c>
      <c r="V10" s="7">
        <v>10.96</v>
      </c>
      <c r="W10" s="7">
        <v>14.18</v>
      </c>
      <c r="X10" s="7">
        <v>10.96</v>
      </c>
      <c r="Y10" s="7">
        <v>37.409999999999997</v>
      </c>
      <c r="Z10" s="7">
        <v>13.4</v>
      </c>
      <c r="AA10" s="7">
        <v>6.2</v>
      </c>
      <c r="AB10" s="7">
        <v>10.96</v>
      </c>
      <c r="AC10" s="7">
        <v>15.16</v>
      </c>
      <c r="AD10" s="7"/>
      <c r="AE10" s="8">
        <f>SUM(S10:AD10)</f>
        <v>142.06</v>
      </c>
      <c r="AF10" s="8"/>
      <c r="AG10" s="8"/>
      <c r="AH10" s="7"/>
      <c r="AI10" s="7">
        <v>167</v>
      </c>
    </row>
    <row r="11" spans="1:37" ht="15.75">
      <c r="A11" s="2">
        <v>55</v>
      </c>
      <c r="B11" s="2" t="s">
        <v>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3931</v>
      </c>
      <c r="S11" s="2">
        <v>116.85</v>
      </c>
      <c r="T11" s="2">
        <f>SUM(T12+T21+T26+T28+T30+T33)</f>
        <v>671.5</v>
      </c>
      <c r="U11" s="3">
        <f>SUM(U12+U21+U26+U28+U30+U33)</f>
        <v>246.62</v>
      </c>
      <c r="V11" s="2">
        <v>334.88</v>
      </c>
      <c r="W11" s="2">
        <v>187.63</v>
      </c>
      <c r="X11" s="2">
        <v>131.24</v>
      </c>
      <c r="Y11" s="2">
        <v>105.04</v>
      </c>
      <c r="Z11" s="2">
        <v>115.31</v>
      </c>
      <c r="AA11" s="2">
        <v>227.69</v>
      </c>
      <c r="AB11" s="2">
        <v>287.94</v>
      </c>
      <c r="AC11" s="2">
        <v>421.99</v>
      </c>
      <c r="AD11" s="2"/>
      <c r="AE11" s="3">
        <f>SUM(S11:AD11)</f>
        <v>2846.6899999999996</v>
      </c>
      <c r="AF11" s="3"/>
      <c r="AG11" s="3"/>
      <c r="AH11" s="7"/>
      <c r="AI11" s="2">
        <f>AI12+AI21+AI26+AI28+AI30+AI33+AI35+AI37+AI40</f>
        <v>9520</v>
      </c>
    </row>
    <row r="12" spans="1:37" ht="15.75">
      <c r="A12" s="2">
        <v>5500</v>
      </c>
      <c r="B12" s="2" t="s">
        <v>22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v>2413</v>
      </c>
      <c r="S12" s="2">
        <v>52.85</v>
      </c>
      <c r="T12" s="2">
        <f>SUM(T13:T20)</f>
        <v>225.73999999999998</v>
      </c>
      <c r="U12" s="3">
        <f>SUM(U13:U20)</f>
        <v>79.240000000000009</v>
      </c>
      <c r="V12" s="10">
        <v>73.88</v>
      </c>
      <c r="W12" s="2">
        <v>123.63</v>
      </c>
      <c r="X12" s="2">
        <v>67.239999999999995</v>
      </c>
      <c r="Y12" s="2">
        <v>41.04</v>
      </c>
      <c r="Z12" s="2">
        <v>51.31</v>
      </c>
      <c r="AA12" s="2">
        <v>135.1</v>
      </c>
      <c r="AB12" s="2">
        <v>150.52000000000001</v>
      </c>
      <c r="AC12" s="2">
        <v>80.010000000000005</v>
      </c>
      <c r="AD12" s="2"/>
      <c r="AE12" s="3">
        <f>SUM(S12:AD12)</f>
        <v>1080.56</v>
      </c>
      <c r="AF12" s="3"/>
      <c r="AG12" s="3"/>
      <c r="AH12" s="7"/>
      <c r="AI12" s="2">
        <f>SUM(AI13:AI20)</f>
        <v>3920</v>
      </c>
    </row>
    <row r="13" spans="1:37" ht="15.75">
      <c r="A13" s="7">
        <v>550000</v>
      </c>
      <c r="B13" s="7" t="s">
        <v>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300</v>
      </c>
      <c r="S13" s="7"/>
      <c r="T13" s="7">
        <v>82.71</v>
      </c>
      <c r="U13" s="8"/>
      <c r="V13" s="7">
        <v>33.020000000000003</v>
      </c>
      <c r="W13" s="7">
        <v>75.489999999999995</v>
      </c>
      <c r="X13" s="7">
        <v>10.84</v>
      </c>
      <c r="Y13" s="7"/>
      <c r="Z13" s="7">
        <v>25.09</v>
      </c>
      <c r="AA13" s="7">
        <v>18.78</v>
      </c>
      <c r="AB13" s="7">
        <v>37.78</v>
      </c>
      <c r="AC13" s="7">
        <v>54.54</v>
      </c>
      <c r="AD13" s="7"/>
      <c r="AE13" s="8">
        <f>SUM(T13:AD13)</f>
        <v>338.25</v>
      </c>
      <c r="AF13" s="8"/>
      <c r="AG13" s="8"/>
      <c r="AH13" s="7">
        <v>100</v>
      </c>
      <c r="AI13" s="7">
        <v>700</v>
      </c>
      <c r="AJ13">
        <v>50</v>
      </c>
      <c r="AK13" t="s">
        <v>50</v>
      </c>
    </row>
    <row r="14" spans="1:37" ht="15.75">
      <c r="A14" s="7">
        <v>550001</v>
      </c>
      <c r="B14" s="7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200</v>
      </c>
      <c r="S14" s="7"/>
      <c r="T14" s="7">
        <v>14.16</v>
      </c>
      <c r="U14" s="8"/>
      <c r="V14" s="7"/>
      <c r="W14" s="7"/>
      <c r="X14" s="7"/>
      <c r="Y14" s="7"/>
      <c r="Z14" s="7"/>
      <c r="AA14" s="7">
        <v>20</v>
      </c>
      <c r="AB14" s="7"/>
      <c r="AC14" s="7"/>
      <c r="AD14" s="7"/>
      <c r="AE14" s="8">
        <f>SUM(T14:AD14)</f>
        <v>34.159999999999997</v>
      </c>
      <c r="AF14" s="8"/>
      <c r="AG14" s="8"/>
      <c r="AH14" s="7"/>
      <c r="AI14" s="7">
        <v>500</v>
      </c>
      <c r="AJ14">
        <v>50</v>
      </c>
      <c r="AK14" t="s">
        <v>50</v>
      </c>
    </row>
    <row r="15" spans="1:37" ht="15.75">
      <c r="A15" s="7">
        <v>550010</v>
      </c>
      <c r="B15" s="7" t="s">
        <v>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100</v>
      </c>
      <c r="S15" s="7"/>
      <c r="T15" s="7"/>
      <c r="U15" s="8"/>
      <c r="V15" s="7"/>
      <c r="W15" s="7"/>
      <c r="X15" s="7"/>
      <c r="Y15" s="7"/>
      <c r="Z15" s="7"/>
      <c r="AA15" s="7"/>
      <c r="AB15" s="7">
        <v>20.29</v>
      </c>
      <c r="AC15" s="7">
        <v>20.75</v>
      </c>
      <c r="AD15" s="7"/>
      <c r="AE15" s="8">
        <v>41.04</v>
      </c>
      <c r="AF15" s="8"/>
      <c r="AG15" s="8"/>
      <c r="AH15" s="7"/>
      <c r="AI15" s="7">
        <v>400</v>
      </c>
    </row>
    <row r="16" spans="1:37" ht="15.75">
      <c r="A16" s="7">
        <v>550011</v>
      </c>
      <c r="B16" s="7" t="s">
        <v>26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10</v>
      </c>
      <c r="S16" s="7"/>
      <c r="T16" s="7"/>
      <c r="U16" s="8"/>
      <c r="V16" s="7"/>
      <c r="W16" s="7"/>
      <c r="X16" s="7"/>
      <c r="Y16" s="7"/>
      <c r="Z16" s="7"/>
      <c r="AA16" s="7"/>
      <c r="AB16" s="7">
        <v>29.2</v>
      </c>
      <c r="AC16" s="7">
        <v>4.72</v>
      </c>
      <c r="AD16" s="7"/>
      <c r="AE16" s="8">
        <v>33.92</v>
      </c>
      <c r="AF16" s="8"/>
      <c r="AG16" s="8"/>
      <c r="AH16" s="7"/>
      <c r="AI16" s="7">
        <v>200</v>
      </c>
    </row>
    <row r="17" spans="1:37" ht="15.75">
      <c r="A17" s="7">
        <v>550040</v>
      </c>
      <c r="B17" s="7" t="s">
        <v>35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950</v>
      </c>
      <c r="S17" s="7"/>
      <c r="T17" s="7">
        <v>14.84</v>
      </c>
      <c r="U17" s="8">
        <v>47.1</v>
      </c>
      <c r="V17" s="7">
        <v>20.5</v>
      </c>
      <c r="W17" s="7">
        <v>18</v>
      </c>
      <c r="X17" s="7">
        <v>25.08</v>
      </c>
      <c r="Y17" s="7">
        <v>41.04</v>
      </c>
      <c r="Z17" s="7"/>
      <c r="AA17" s="7">
        <v>32.4</v>
      </c>
      <c r="AB17" s="7">
        <v>4.9000000000000004</v>
      </c>
      <c r="AC17" s="7"/>
      <c r="AD17" s="7"/>
      <c r="AE17" s="8">
        <f>SUM(T17:AD17)</f>
        <v>203.86</v>
      </c>
      <c r="AF17" s="8"/>
      <c r="AG17" s="8"/>
      <c r="AH17" s="7"/>
      <c r="AI17" s="7">
        <v>500</v>
      </c>
    </row>
    <row r="18" spans="1:37" ht="15.75">
      <c r="A18" s="7">
        <v>550041</v>
      </c>
      <c r="B18" s="7" t="s">
        <v>36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72.8</v>
      </c>
      <c r="U18" s="8"/>
      <c r="V18" s="7"/>
      <c r="W18" s="7"/>
      <c r="X18" s="7"/>
      <c r="Y18" s="7"/>
      <c r="Z18" s="7">
        <v>26.22</v>
      </c>
      <c r="AA18" s="7"/>
      <c r="AB18" s="7"/>
      <c r="AC18" s="7"/>
      <c r="AD18" s="7"/>
      <c r="AE18" s="8">
        <f>SUM(T18:AD18)</f>
        <v>99.02</v>
      </c>
      <c r="AF18" s="8"/>
      <c r="AG18" s="8"/>
      <c r="AH18" s="7"/>
      <c r="AI18" s="7">
        <v>100</v>
      </c>
    </row>
    <row r="19" spans="1:37" ht="15.75">
      <c r="A19" s="7">
        <v>550050</v>
      </c>
      <c r="B19" s="7" t="s">
        <v>37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6.39</v>
      </c>
      <c r="U19" s="8"/>
      <c r="V19" s="7"/>
      <c r="W19" s="7"/>
      <c r="X19" s="7"/>
      <c r="Y19" s="7"/>
      <c r="Z19" s="7"/>
      <c r="AA19" s="7"/>
      <c r="AB19" s="7"/>
      <c r="AC19" s="7"/>
      <c r="AD19" s="7"/>
      <c r="AE19" s="8">
        <f>SUM(T19:AD19)</f>
        <v>6.39</v>
      </c>
      <c r="AF19" s="8"/>
      <c r="AG19" s="8"/>
      <c r="AH19" s="7"/>
      <c r="AI19" s="7"/>
    </row>
    <row r="20" spans="1:37" ht="15.75">
      <c r="A20" s="7">
        <v>550060</v>
      </c>
      <c r="B20" s="7" t="s">
        <v>60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853</v>
      </c>
      <c r="S20" s="7">
        <v>52.85</v>
      </c>
      <c r="T20" s="7">
        <v>34.840000000000003</v>
      </c>
      <c r="U20" s="8">
        <v>32.14</v>
      </c>
      <c r="V20" s="7">
        <v>20.36</v>
      </c>
      <c r="W20" s="7">
        <v>30.14</v>
      </c>
      <c r="X20" s="7">
        <v>31.32</v>
      </c>
      <c r="Y20" s="7"/>
      <c r="Z20" s="7"/>
      <c r="AA20" s="7">
        <v>63.92</v>
      </c>
      <c r="AB20" s="7">
        <v>58.35</v>
      </c>
      <c r="AC20" s="7"/>
      <c r="AD20" s="7"/>
      <c r="AE20" s="8">
        <f>SUM(S20:AD20)</f>
        <v>323.92</v>
      </c>
      <c r="AF20" s="8"/>
      <c r="AG20" s="8"/>
      <c r="AH20" s="7"/>
      <c r="AI20" s="7">
        <v>1520</v>
      </c>
    </row>
    <row r="21" spans="1:37" ht="15.75">
      <c r="A21" s="2">
        <v>5503</v>
      </c>
      <c r="B21" s="2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225</v>
      </c>
      <c r="S21" s="7"/>
      <c r="T21" s="2">
        <f>SUM(T22:T25)</f>
        <v>116.38</v>
      </c>
      <c r="U21" s="8"/>
      <c r="V21" s="7"/>
      <c r="W21" s="7"/>
      <c r="X21" s="7"/>
      <c r="Y21" s="7"/>
      <c r="Z21" s="7"/>
      <c r="AA21" s="7"/>
      <c r="AB21" s="7"/>
      <c r="AC21" s="7"/>
      <c r="AD21" s="7"/>
      <c r="AE21" s="3">
        <f>SUM(T21:AD21)</f>
        <v>116.38</v>
      </c>
      <c r="AF21" s="3"/>
      <c r="AG21" s="3"/>
      <c r="AH21" s="7"/>
      <c r="AI21" s="2">
        <f>SUM(AI22:AI25)</f>
        <v>285</v>
      </c>
    </row>
    <row r="22" spans="1:37" ht="15.75">
      <c r="A22" s="7">
        <v>550301</v>
      </c>
      <c r="B22" s="7" t="s">
        <v>38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160</v>
      </c>
      <c r="S22" s="7"/>
      <c r="T22" s="7">
        <v>80</v>
      </c>
      <c r="U22" s="8"/>
      <c r="V22" s="7"/>
      <c r="W22" s="7"/>
      <c r="X22" s="7"/>
      <c r="Y22" s="7"/>
      <c r="Z22" s="7"/>
      <c r="AA22" s="7"/>
      <c r="AB22" s="7"/>
      <c r="AC22" s="7"/>
      <c r="AD22" s="7"/>
      <c r="AE22" s="8">
        <f>SUM(T22:AD22)</f>
        <v>80</v>
      </c>
      <c r="AF22" s="8"/>
      <c r="AG22" s="8"/>
      <c r="AH22" s="7"/>
      <c r="AI22" s="7">
        <v>150</v>
      </c>
    </row>
    <row r="23" spans="1:37" ht="15.75">
      <c r="A23" s="7">
        <v>550302</v>
      </c>
      <c r="B23" s="7" t="s">
        <v>28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65</v>
      </c>
      <c r="S23" s="7"/>
      <c r="T23" s="7">
        <v>25.38</v>
      </c>
      <c r="U23" s="8"/>
      <c r="V23" s="7"/>
      <c r="W23" s="7"/>
      <c r="X23" s="7"/>
      <c r="Y23" s="7"/>
      <c r="Z23" s="7"/>
      <c r="AA23" s="7"/>
      <c r="AB23" s="7"/>
      <c r="AC23" s="7"/>
      <c r="AD23" s="7"/>
      <c r="AE23" s="8">
        <f>SUM(T23:AD23)</f>
        <v>25.38</v>
      </c>
      <c r="AF23" s="8"/>
      <c r="AG23" s="8"/>
      <c r="AH23" s="7"/>
      <c r="AI23" s="7">
        <v>100</v>
      </c>
    </row>
    <row r="24" spans="1:37" ht="15.75">
      <c r="A24" s="7">
        <v>550304</v>
      </c>
      <c r="B24" s="7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8"/>
      <c r="AG24" s="8"/>
      <c r="AH24" s="7"/>
      <c r="AI24" s="7">
        <v>35</v>
      </c>
    </row>
    <row r="25" spans="1:37" ht="15.75">
      <c r="A25" s="7">
        <v>550309</v>
      </c>
      <c r="B25" s="7" t="s">
        <v>39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v>11</v>
      </c>
      <c r="U25" s="8"/>
      <c r="V25" s="7"/>
      <c r="W25" s="7"/>
      <c r="X25" s="7"/>
      <c r="Y25" s="7"/>
      <c r="Z25" s="7"/>
      <c r="AA25" s="7"/>
      <c r="AB25" s="7"/>
      <c r="AC25" s="7"/>
      <c r="AD25" s="7"/>
      <c r="AE25" s="8">
        <f>SUM(T25:AD25)</f>
        <v>11</v>
      </c>
      <c r="AF25" s="8"/>
      <c r="AG25" s="8"/>
      <c r="AH25" s="7"/>
      <c r="AI25" s="7"/>
    </row>
    <row r="26" spans="1:37" ht="15.75">
      <c r="A26" s="2">
        <v>5504</v>
      </c>
      <c r="B26" s="2" t="s">
        <v>30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250</v>
      </c>
      <c r="S26" s="7"/>
      <c r="T26" s="2">
        <v>162</v>
      </c>
      <c r="U26" s="8"/>
      <c r="V26" s="7"/>
      <c r="W26" s="7"/>
      <c r="X26" s="7"/>
      <c r="Y26" s="7"/>
      <c r="Z26" s="7"/>
      <c r="AA26" s="7"/>
      <c r="AB26" s="7"/>
      <c r="AC26" s="7"/>
      <c r="AD26" s="7"/>
      <c r="AE26" s="3">
        <v>162</v>
      </c>
      <c r="AF26" s="3"/>
      <c r="AG26" s="3"/>
      <c r="AH26" s="7"/>
      <c r="AI26" s="2">
        <v>1072</v>
      </c>
    </row>
    <row r="27" spans="1:37" ht="15.75">
      <c r="A27" s="7">
        <v>550400</v>
      </c>
      <c r="B27" s="7" t="s">
        <v>30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250</v>
      </c>
      <c r="S27" s="7"/>
      <c r="T27" s="7">
        <v>162</v>
      </c>
      <c r="U27" s="8"/>
      <c r="V27" s="7"/>
      <c r="W27" s="7"/>
      <c r="X27" s="7"/>
      <c r="Y27" s="7"/>
      <c r="Z27" s="7"/>
      <c r="AA27" s="7"/>
      <c r="AB27" s="7"/>
      <c r="AC27" s="7"/>
      <c r="AD27" s="7"/>
      <c r="AE27" s="8">
        <f>SUM(T27:AD27)</f>
        <v>162</v>
      </c>
      <c r="AF27" s="8"/>
      <c r="AG27" s="8"/>
      <c r="AH27" s="7">
        <v>425</v>
      </c>
      <c r="AI27" s="7">
        <v>1072</v>
      </c>
      <c r="AK27" t="s">
        <v>49</v>
      </c>
    </row>
    <row r="28" spans="1:37" ht="15.75">
      <c r="A28" s="2">
        <v>5513</v>
      </c>
      <c r="B28" s="2" t="s">
        <v>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768</v>
      </c>
      <c r="S28" s="2">
        <v>64</v>
      </c>
      <c r="T28" s="2">
        <v>64</v>
      </c>
      <c r="U28" s="3">
        <v>64</v>
      </c>
      <c r="V28" s="2">
        <v>64</v>
      </c>
      <c r="W28" s="2">
        <v>64</v>
      </c>
      <c r="X28" s="2">
        <v>64</v>
      </c>
      <c r="Y28" s="2">
        <v>64</v>
      </c>
      <c r="Z28" s="2">
        <v>64</v>
      </c>
      <c r="AA28" s="2">
        <v>64</v>
      </c>
      <c r="AB28" s="2">
        <v>64</v>
      </c>
      <c r="AC28" s="2">
        <v>64</v>
      </c>
      <c r="AD28" s="2"/>
      <c r="AE28" s="3">
        <f>SUM(S28:AD28)</f>
        <v>704</v>
      </c>
      <c r="AF28" s="3"/>
      <c r="AG28" s="3"/>
      <c r="AH28" s="7"/>
      <c r="AI28" s="2">
        <v>768</v>
      </c>
    </row>
    <row r="29" spans="1:37" ht="15.75">
      <c r="A29" s="7">
        <v>550308</v>
      </c>
      <c r="B29" s="7" t="s">
        <v>31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768</v>
      </c>
      <c r="S29" s="7">
        <v>64</v>
      </c>
      <c r="T29" s="7">
        <v>64</v>
      </c>
      <c r="U29" s="8">
        <v>64</v>
      </c>
      <c r="V29" s="7">
        <v>64</v>
      </c>
      <c r="W29" s="7">
        <v>64</v>
      </c>
      <c r="X29" s="7">
        <v>64</v>
      </c>
      <c r="Y29" s="7">
        <v>64</v>
      </c>
      <c r="Z29" s="7">
        <v>64</v>
      </c>
      <c r="AA29" s="7">
        <v>64</v>
      </c>
      <c r="AB29" s="7">
        <v>64</v>
      </c>
      <c r="AC29" s="7">
        <v>64</v>
      </c>
      <c r="AD29" s="7"/>
      <c r="AE29" s="8">
        <f>SUM(S29:AD29)</f>
        <v>704</v>
      </c>
      <c r="AF29" s="8"/>
      <c r="AG29" s="8"/>
      <c r="AH29" s="7"/>
      <c r="AI29" s="7">
        <v>768</v>
      </c>
    </row>
    <row r="30" spans="1:37" ht="15.75">
      <c r="A30" s="2">
        <v>5514</v>
      </c>
      <c r="B30" s="2" t="s">
        <v>40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">
        <v>207</v>
      </c>
      <c r="S30" s="7"/>
      <c r="T30" s="2">
        <v>103.38</v>
      </c>
      <c r="U30" s="3">
        <v>103.38</v>
      </c>
      <c r="V30" s="7"/>
      <c r="W30" s="7"/>
      <c r="X30" s="7"/>
      <c r="Y30" s="7"/>
      <c r="Z30" s="7"/>
      <c r="AA30" s="7"/>
      <c r="AB30" s="2">
        <v>73.42</v>
      </c>
      <c r="AC30" s="2">
        <v>103.38</v>
      </c>
      <c r="AD30" s="7"/>
      <c r="AE30" s="3">
        <v>280.18</v>
      </c>
      <c r="AF30" s="3"/>
      <c r="AG30" s="3"/>
      <c r="AH30" s="7"/>
      <c r="AI30" s="2">
        <f>SUM(AI31:AI32)</f>
        <v>0</v>
      </c>
    </row>
    <row r="31" spans="1:37" ht="15.75">
      <c r="A31" s="7">
        <v>551480</v>
      </c>
      <c r="B31" s="7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207</v>
      </c>
      <c r="S31" s="7"/>
      <c r="T31" s="7">
        <v>103.38</v>
      </c>
      <c r="U31" s="8">
        <v>103.38</v>
      </c>
      <c r="V31" s="7"/>
      <c r="W31" s="7"/>
      <c r="X31" s="7"/>
      <c r="Y31" s="7"/>
      <c r="Z31" s="7"/>
      <c r="AA31" s="7"/>
      <c r="AB31" s="7"/>
      <c r="AC31" s="7"/>
      <c r="AD31" s="7"/>
      <c r="AE31" s="8">
        <f>SUM(T31:AD31)</f>
        <v>206.76</v>
      </c>
      <c r="AF31" s="8"/>
      <c r="AG31" s="8"/>
      <c r="AH31" s="7"/>
      <c r="AI31" s="7"/>
      <c r="AJ31" t="s">
        <v>45</v>
      </c>
      <c r="AK31" t="s">
        <v>46</v>
      </c>
    </row>
    <row r="32" spans="1:37" ht="15.75">
      <c r="A32" s="7">
        <v>551490</v>
      </c>
      <c r="B32" s="7" t="s">
        <v>43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  <c r="W32" s="7"/>
      <c r="X32" s="7"/>
      <c r="Y32" s="7"/>
      <c r="Z32" s="7"/>
      <c r="AA32" s="7"/>
      <c r="AB32" s="7">
        <v>73.42</v>
      </c>
      <c r="AC32" s="7">
        <v>103.38</v>
      </c>
      <c r="AD32" s="7"/>
      <c r="AE32" s="8">
        <v>73.42</v>
      </c>
      <c r="AF32" s="8"/>
      <c r="AG32" s="8"/>
      <c r="AH32" s="7"/>
      <c r="AI32" s="7"/>
    </row>
    <row r="33" spans="1:36" ht="15.75">
      <c r="A33" s="2">
        <v>5515</v>
      </c>
      <c r="B33" s="2" t="s">
        <v>32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68</v>
      </c>
      <c r="S33" s="7"/>
      <c r="T33" s="7"/>
      <c r="U33" s="8"/>
      <c r="V33" s="2">
        <v>197</v>
      </c>
      <c r="W33" s="7"/>
      <c r="X33" s="7"/>
      <c r="Y33" s="7"/>
      <c r="Z33" s="7"/>
      <c r="AA33" s="2">
        <v>28.59</v>
      </c>
      <c r="AB33" s="7"/>
      <c r="AC33" s="7"/>
      <c r="AD33" s="7"/>
      <c r="AE33" s="3">
        <v>225.59</v>
      </c>
      <c r="AF33" s="3"/>
      <c r="AG33" s="3"/>
      <c r="AH33" s="7"/>
      <c r="AI33" s="2">
        <f>AI34</f>
        <v>475</v>
      </c>
    </row>
    <row r="34" spans="1:36" ht="15.75">
      <c r="A34" s="7">
        <v>551500</v>
      </c>
      <c r="B34" s="7" t="s">
        <v>32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68</v>
      </c>
      <c r="S34" s="7"/>
      <c r="T34" s="7"/>
      <c r="U34" s="8"/>
      <c r="V34" s="7">
        <v>197</v>
      </c>
      <c r="W34" s="7"/>
      <c r="X34" s="7"/>
      <c r="Y34" s="7"/>
      <c r="Z34" s="7"/>
      <c r="AA34" s="7">
        <v>28.59</v>
      </c>
      <c r="AB34" s="7"/>
      <c r="AC34" s="7"/>
      <c r="AD34" s="7"/>
      <c r="AE34" s="8">
        <v>225.59</v>
      </c>
      <c r="AF34" s="8"/>
      <c r="AG34" s="8"/>
      <c r="AH34" s="7">
        <v>175</v>
      </c>
      <c r="AI34" s="7">
        <v>475</v>
      </c>
    </row>
    <row r="35" spans="1:36" ht="15.75">
      <c r="A35" s="2">
        <v>5522</v>
      </c>
      <c r="B35" s="2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7"/>
      <c r="S35" s="7"/>
      <c r="T35" s="7"/>
      <c r="U35" s="8"/>
      <c r="V35" s="7"/>
      <c r="W35" s="7"/>
      <c r="X35" s="7"/>
      <c r="Y35" s="7"/>
      <c r="Z35" s="7"/>
      <c r="AA35" s="7"/>
      <c r="AB35" s="7"/>
      <c r="AC35" s="7"/>
      <c r="AD35" s="7"/>
      <c r="AE35" s="8"/>
      <c r="AF35" s="8"/>
      <c r="AG35" s="8"/>
      <c r="AH35" s="7"/>
      <c r="AI35" s="7">
        <f>AI36</f>
        <v>0</v>
      </c>
    </row>
    <row r="36" spans="1:36" ht="15.75">
      <c r="A36" s="7">
        <v>552200</v>
      </c>
      <c r="B36" s="7" t="s">
        <v>33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  <c r="W36" s="7"/>
      <c r="X36" s="7"/>
      <c r="Y36" s="7"/>
      <c r="Z36" s="7"/>
      <c r="AA36" s="7"/>
      <c r="AB36" s="7"/>
      <c r="AC36" s="7"/>
      <c r="AD36" s="7"/>
      <c r="AE36" s="8"/>
      <c r="AF36" s="8"/>
      <c r="AG36" s="8"/>
      <c r="AH36" s="7"/>
      <c r="AI36" s="7"/>
    </row>
    <row r="37" spans="1:36" ht="15.75">
      <c r="A37" s="2">
        <v>5511</v>
      </c>
      <c r="B37" s="2" t="s">
        <v>56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7"/>
      <c r="S37" s="7"/>
      <c r="T37" s="7"/>
      <c r="U37" s="8"/>
      <c r="V37" s="7"/>
      <c r="W37" s="7"/>
      <c r="X37" s="7"/>
      <c r="Y37" s="7"/>
      <c r="Z37" s="7"/>
      <c r="AA37" s="7"/>
      <c r="AB37" s="7"/>
      <c r="AC37" s="2">
        <v>174.6</v>
      </c>
      <c r="AD37" s="7"/>
      <c r="AE37" s="3">
        <v>174.6</v>
      </c>
      <c r="AF37" s="3"/>
      <c r="AG37" s="3"/>
      <c r="AH37" s="7"/>
      <c r="AI37" s="2">
        <f>SUM(AI38:AI39)</f>
        <v>0</v>
      </c>
    </row>
    <row r="38" spans="1:36" ht="15.75">
      <c r="A38" s="7">
        <v>551106</v>
      </c>
      <c r="B38" s="7" t="s">
        <v>54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  <c r="W38" s="7"/>
      <c r="X38" s="7"/>
      <c r="Y38" s="7"/>
      <c r="Z38" s="7"/>
      <c r="AA38" s="7"/>
      <c r="AB38" s="7"/>
      <c r="AC38" s="7">
        <v>174.6</v>
      </c>
      <c r="AD38" s="7"/>
      <c r="AE38" s="8">
        <v>174.6</v>
      </c>
      <c r="AF38" s="8"/>
      <c r="AG38" s="8"/>
      <c r="AH38" s="7"/>
      <c r="AI38" s="7"/>
    </row>
    <row r="39" spans="1:36" ht="15.75">
      <c r="A39" s="7">
        <v>551108</v>
      </c>
      <c r="B39" s="7" t="s">
        <v>44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  <c r="W39" s="7"/>
      <c r="X39" s="7"/>
      <c r="Y39" s="7"/>
      <c r="Z39" s="7"/>
      <c r="AA39" s="7"/>
      <c r="AB39" s="7"/>
      <c r="AC39" s="7"/>
      <c r="AD39" s="7"/>
      <c r="AE39" s="8"/>
      <c r="AF39" s="8"/>
      <c r="AG39" s="8"/>
      <c r="AH39" s="7"/>
      <c r="AI39" s="7"/>
    </row>
    <row r="40" spans="1:36" ht="15.75">
      <c r="A40" s="2">
        <v>5525</v>
      </c>
      <c r="B40" s="2" t="s">
        <v>48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7"/>
      <c r="S40" s="7"/>
      <c r="T40" s="7"/>
      <c r="U40" s="8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8"/>
      <c r="AG40" s="8"/>
      <c r="AH40" s="7"/>
      <c r="AI40" s="2">
        <f>AI41</f>
        <v>3000</v>
      </c>
    </row>
    <row r="41" spans="1:36" ht="15.75">
      <c r="A41" s="7">
        <v>552520</v>
      </c>
      <c r="B41" s="7" t="s">
        <v>48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  <c r="W41" s="7"/>
      <c r="X41" s="7"/>
      <c r="Y41" s="7"/>
      <c r="Z41" s="7"/>
      <c r="AA41" s="7"/>
      <c r="AB41" s="7"/>
      <c r="AC41" s="7"/>
      <c r="AD41" s="7"/>
      <c r="AE41" s="8"/>
      <c r="AF41" s="8"/>
      <c r="AG41" s="8"/>
      <c r="AH41" s="7">
        <v>500</v>
      </c>
      <c r="AI41" s="7">
        <v>3000</v>
      </c>
      <c r="AJ41" t="s">
        <v>51</v>
      </c>
    </row>
    <row r="42" spans="1:36" ht="15.75">
      <c r="A42" s="7"/>
      <c r="B42" s="2" t="s">
        <v>15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v>75448</v>
      </c>
      <c r="S42" s="2">
        <f>SUM(S4+S11)</f>
        <v>1074.8699999999999</v>
      </c>
      <c r="T42" s="2">
        <f>SUM(T4+T11)</f>
        <v>2251.3199999999997</v>
      </c>
      <c r="U42" s="3">
        <f>SUM(U4+U11)</f>
        <v>1788.6200000000003</v>
      </c>
      <c r="V42" s="2">
        <v>2049.85</v>
      </c>
      <c r="W42" s="2">
        <v>1865.66</v>
      </c>
      <c r="X42" s="2">
        <v>16597.28</v>
      </c>
      <c r="Y42" s="2">
        <v>11688.64</v>
      </c>
      <c r="Z42" s="2">
        <v>1011.54</v>
      </c>
      <c r="AA42" s="2">
        <v>1287.8900000000001</v>
      </c>
      <c r="AB42" s="2">
        <v>2055.56</v>
      </c>
      <c r="AC42" s="2">
        <v>1622.32</v>
      </c>
      <c r="AD42" s="2"/>
      <c r="AE42" s="3">
        <f>SUM(S42:AD42)</f>
        <v>43293.549999999996</v>
      </c>
      <c r="AF42" s="3"/>
      <c r="AG42" s="3"/>
      <c r="AH42" s="2">
        <f>SUM(AH4:AH41)</f>
        <v>1200</v>
      </c>
      <c r="AI42" s="2">
        <f>AI11+AI4</f>
        <v>89520</v>
      </c>
      <c r="AJ42" t="s">
        <v>52</v>
      </c>
    </row>
    <row r="44" spans="1:3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Elion Ettevõtted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</dc:creator>
  <cp:lastModifiedBy>ene</cp:lastModifiedBy>
  <cp:lastPrinted>2012-12-13T14:22:19Z</cp:lastPrinted>
  <dcterms:created xsi:type="dcterms:W3CDTF">2011-02-09T14:37:08Z</dcterms:created>
  <dcterms:modified xsi:type="dcterms:W3CDTF">2014-03-07T09:59:02Z</dcterms:modified>
</cp:coreProperties>
</file>