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25" windowHeight="6525" activeTab="1"/>
  </bookViews>
  <sheets>
    <sheet name="Lisa1" sheetId="1" r:id="rId1"/>
    <sheet name="Lisa2" sheetId="2" r:id="rId2"/>
    <sheet name="Lisa3" sheetId="3" r:id="rId3"/>
  </sheets>
  <definedNames>
    <definedName name="_xlnm.Print_Area" localSheetId="0">'Lisa1'!$A$2:$E$57</definedName>
    <definedName name="_xlnm.Print_Area" localSheetId="1">'Lisa2'!$A$1:$E$103</definedName>
    <definedName name="_xlnm.Print_Area" localSheetId="2">'Lisa3'!$A$1:$E$23</definedName>
  </definedNames>
  <calcPr fullCalcOnLoad="1"/>
</workbook>
</file>

<file path=xl/sharedStrings.xml><?xml version="1.0" encoding="utf-8"?>
<sst xmlns="http://schemas.openxmlformats.org/spreadsheetml/2006/main" count="163" uniqueCount="133">
  <si>
    <t>Lisa 2</t>
  </si>
  <si>
    <t xml:space="preserve">Haapsalu Linnavalitsus </t>
  </si>
  <si>
    <t>Tunnus</t>
  </si>
  <si>
    <t>Kululiik</t>
  </si>
  <si>
    <t>KOKKU LISAEELARVE KULUD</t>
  </si>
  <si>
    <t>Lisa 1</t>
  </si>
  <si>
    <t>2005 eelarve</t>
  </si>
  <si>
    <t>Uus 2005 eelarve</t>
  </si>
  <si>
    <t>Sisu</t>
  </si>
  <si>
    <t>55</t>
  </si>
  <si>
    <t>Majandamiskulud</t>
  </si>
  <si>
    <t>KOKKU LISAEELARVE FINANTSEERIMISTEHINGUD</t>
  </si>
  <si>
    <t>06100</t>
  </si>
  <si>
    <t>Elamumajanduse arendamine</t>
  </si>
  <si>
    <t>08208</t>
  </si>
  <si>
    <t>Kultuuriüritused</t>
  </si>
  <si>
    <t>Materiaalsete- ja immateriaalsete varade soetamine ja renoveerimine</t>
  </si>
  <si>
    <t xml:space="preserve">   Munitsipaaleluruumide ost (Sundüürnikele üürikorterite ost KredEX projekt)</t>
  </si>
  <si>
    <t>05400</t>
  </si>
  <si>
    <t>Haljastus</t>
  </si>
  <si>
    <t>155</t>
  </si>
  <si>
    <t>06200</t>
  </si>
  <si>
    <t>Kommunaalmajanduse arendamine</t>
  </si>
  <si>
    <t>4.Lisaeelarve</t>
  </si>
  <si>
    <t>KOKKU LISAEELARVE TULUD</t>
  </si>
  <si>
    <t>Lisa 3</t>
  </si>
  <si>
    <t>03300</t>
  </si>
  <si>
    <t>Muu avalik kord ja julgeolek</t>
  </si>
  <si>
    <t xml:space="preserve">   - sh.ÜF projekti juhtimiskulud Haapsalu Veevärk AS-le</t>
  </si>
  <si>
    <t>081063</t>
  </si>
  <si>
    <t>08106</t>
  </si>
  <si>
    <t>Laste huvialamajad ja keskused</t>
  </si>
  <si>
    <t>Muud huvialamajad ja keskused</t>
  </si>
  <si>
    <t>Materiaalsete- ja immateriaalsete varade soetamine ja renoveerimine (Laste Päevakeskus)</t>
  </si>
  <si>
    <t>08105</t>
  </si>
  <si>
    <t>Laste muusika ja kunstikoolid</t>
  </si>
  <si>
    <t>081052</t>
  </si>
  <si>
    <t>Haapsalu Kunstikool</t>
  </si>
  <si>
    <t>Materiaalsete- ja immateriaalsete varade soetamine ja renoveerimine (Kunstikool)</t>
  </si>
  <si>
    <t>08102</t>
  </si>
  <si>
    <t>Sporditegevus, organisatsioonid</t>
  </si>
  <si>
    <t>Materiaalsete- ja immateriaalsete varade soetamine ja renoveerimine (Haapsalu Spordibaasid OÜ)</t>
  </si>
  <si>
    <t xml:space="preserve"> Spordihoone akende vahetus</t>
  </si>
  <si>
    <t xml:space="preserve"> Ujula terrassi projekt ja ehituse esimene etapp</t>
  </si>
  <si>
    <t xml:space="preserve"> Toetus uute transpordivahendite ostuks</t>
  </si>
  <si>
    <t xml:space="preserve"> Maakorralduslikud teenused</t>
  </si>
  <si>
    <t xml:space="preserve"> Muud kommunaalmajanduse teenused</t>
  </si>
  <si>
    <t>10121</t>
  </si>
  <si>
    <t>Sotsiaalhoolekande teenused puuetega inimestele</t>
  </si>
  <si>
    <t>45</t>
  </si>
  <si>
    <t>Toetus puudega isikute hooldajale</t>
  </si>
  <si>
    <t>10402</t>
  </si>
  <si>
    <t>Perekondade ja laste sotsiaalne kaitse</t>
  </si>
  <si>
    <t>Eraldised</t>
  </si>
  <si>
    <t xml:space="preserve"> Ülalpidamiskulude katmine laste turvakodus</t>
  </si>
  <si>
    <t xml:space="preserve"> Laste ja perede psühholoogiline nõustamine</t>
  </si>
  <si>
    <t xml:space="preserve"> Mitmesugused teenused vähekindlustatud peredele</t>
  </si>
  <si>
    <t xml:space="preserve"> Perekonnas hooldamise toetamine</t>
  </si>
  <si>
    <t xml:space="preserve"> Vähekindlustatud perede ja laste toitlustamise toetamine</t>
  </si>
  <si>
    <t xml:space="preserve"> Laste sünnitoetus</t>
  </si>
  <si>
    <t xml:space="preserve"> Toetus laste laagrituusikute ostmiseks</t>
  </si>
  <si>
    <t xml:space="preserve"> Perioodilised toetused vähekindlustatud peredele</t>
  </si>
  <si>
    <t xml:space="preserve"> MTÜ Läänemaa Kriisiabikeskus tegevuse toetamine</t>
  </si>
  <si>
    <t xml:space="preserve"> MTÜ Usaldustelefon tegevuse toetamine</t>
  </si>
  <si>
    <t xml:space="preserve"> Koolitoidu toetus koolides ja lasteaedades</t>
  </si>
  <si>
    <t>09110</t>
  </si>
  <si>
    <t>091103</t>
  </si>
  <si>
    <t>Lasteaed  "Pääsupesa"</t>
  </si>
  <si>
    <t>Eelharidus (lasteaiad)</t>
  </si>
  <si>
    <t>Materiaalsete- ja immateriaalsete varade soetamine ja renoveerimine (Pääsupesa)</t>
  </si>
  <si>
    <t xml:space="preserve"> Kunstikooli vahelagede ja näitusesaali remont</t>
  </si>
  <si>
    <t xml:space="preserve"> Jaani 2 hoone rekonstrueerimine laste päevakeskuseks</t>
  </si>
  <si>
    <t xml:space="preserve">  Linna poolt korraldatavad üritused</t>
  </si>
  <si>
    <t>08109</t>
  </si>
  <si>
    <t>Vabaaja- ja spordiüritused</t>
  </si>
  <si>
    <t xml:space="preserve"> Noorsooprojektide kaasfinantseerimine</t>
  </si>
  <si>
    <t xml:space="preserve"> Laste ja noorte suvine töölaager</t>
  </si>
  <si>
    <t xml:space="preserve"> Noortefestivali LONKS korraldamine</t>
  </si>
  <si>
    <t xml:space="preserve"> Haljasalade ja parkide korrashoid, niitmine</t>
  </si>
  <si>
    <t xml:space="preserve"> Puude lõikus ja istutus</t>
  </si>
  <si>
    <t xml:space="preserve"> Kõnni ja pargiteede hooldus ja koristus</t>
  </si>
  <si>
    <t xml:space="preserve"> Haljastusprojektide tellimine</t>
  </si>
  <si>
    <t xml:space="preserve"> Lillede istutus ja hooldus</t>
  </si>
  <si>
    <t>05100</t>
  </si>
  <si>
    <t>Jäätmekäitlus (prügimajandus)</t>
  </si>
  <si>
    <t xml:space="preserve"> Prügivedu</t>
  </si>
  <si>
    <t xml:space="preserve"> Läänemaa jäätmejaama rajamise omaosalus</t>
  </si>
  <si>
    <t xml:space="preserve"> Muud keskkonnaprojektid</t>
  </si>
  <si>
    <t xml:space="preserve">  Linna videovalve kaablikanali rent</t>
  </si>
  <si>
    <t>10200</t>
  </si>
  <si>
    <t>Haapsalu Sotsiaalmaja</t>
  </si>
  <si>
    <t>Materiaalsete- ja immateriaalsete varade soetamine ja renoveerimine (Sotsiaalmaja)</t>
  </si>
  <si>
    <t xml:space="preserve"> Sotsiaalmaja rekonstrueerimise projekteerimine</t>
  </si>
  <si>
    <t xml:space="preserve"> Sotsiaalmaja trasside remont</t>
  </si>
  <si>
    <t>39</t>
  </si>
  <si>
    <t>Muutus kassas ja hoiustes (suurenemine"-", vähenemine"+")</t>
  </si>
  <si>
    <t xml:space="preserve"> Haapsalu Kuurort AS aksiate müügist laekunud vahendite jäägi muutus</t>
  </si>
  <si>
    <t xml:space="preserve"> Prognoositavate eelmisest aastast ülekantavate rahaliste vahendite muutus</t>
  </si>
  <si>
    <t>01700</t>
  </si>
  <si>
    <t>Valitsussektori võla teenindamine</t>
  </si>
  <si>
    <t>65</t>
  </si>
  <si>
    <t>Intressid</t>
  </si>
  <si>
    <t>388</t>
  </si>
  <si>
    <t>3882</t>
  </si>
  <si>
    <t>Saastetasu ja keskkonnale tekitatud kahju</t>
  </si>
  <si>
    <t>Eespool nimetamata muud tulud</t>
  </si>
  <si>
    <t>3888</t>
  </si>
  <si>
    <t>Muud tulud</t>
  </si>
  <si>
    <t>382</t>
  </si>
  <si>
    <t>Tulu varadelt</t>
  </si>
  <si>
    <t>Intressi- ja viivisetulud hoiustelt</t>
  </si>
  <si>
    <t>3820</t>
  </si>
  <si>
    <t>HAAPSALU LINNA  2005. AASTA NELJANDA LISAEELARVE FINANTSEERIMISTEHINGUD</t>
  </si>
  <si>
    <t>HAAPSALU LINNA  2005. AASTA NELJANDA LISAEELARVE KULUD</t>
  </si>
  <si>
    <t>HAAPSALU LINNA  2005. AASTA NELJANDA LISAEELARVE TULUD</t>
  </si>
  <si>
    <t>322</t>
  </si>
  <si>
    <t>Laekumised majandustegevusest</t>
  </si>
  <si>
    <t>08209</t>
  </si>
  <si>
    <t>Seltsitegevus</t>
  </si>
  <si>
    <t xml:space="preserve">  Toetused kollektiividele</t>
  </si>
  <si>
    <t xml:space="preserve">  Toetused eraisikutele</t>
  </si>
  <si>
    <t xml:space="preserve"> Teiste KOV kompensatsioon õpilaste koolitamiseks Haapsalus</t>
  </si>
  <si>
    <t xml:space="preserve"> Esmakordselt kooli mineva lapse toetus</t>
  </si>
  <si>
    <t xml:space="preserve"> Sotsiaalmaja turvakodu laiendamine</t>
  </si>
  <si>
    <t xml:space="preserve">07.09.2005 korraldusele nr 628 </t>
  </si>
  <si>
    <t>07.09.2005 korraldusele nr 628</t>
  </si>
  <si>
    <t>10.1</t>
  </si>
  <si>
    <t>Finantsvarade suurenemine(-)</t>
  </si>
  <si>
    <t>1011.1</t>
  </si>
  <si>
    <t>Aktsiate ja osade ost</t>
  </si>
  <si>
    <t xml:space="preserve"> Haapsalu Piiskopilinnus SA asutamiskapital</t>
  </si>
  <si>
    <t xml:space="preserve"> Lasteaed "Pääsupesa" renoveerimistööde projekt</t>
  </si>
  <si>
    <t xml:space="preserve"> Spordihoone fassaadi avariiremont</t>
  </si>
</sst>
</file>

<file path=xl/styles.xml><?xml version="1.0" encoding="utf-8"?>
<styleSheet xmlns="http://schemas.openxmlformats.org/spreadsheetml/2006/main">
  <numFmts count="1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dd\-mmm\-yy"/>
  </numFmts>
  <fonts count="17">
    <font>
      <sz val="10"/>
      <name val="Arial"/>
      <family val="0"/>
    </font>
    <font>
      <b/>
      <sz val="10"/>
      <name val="Arial"/>
      <family val="2"/>
    </font>
    <font>
      <i/>
      <sz val="9"/>
      <name val="Arial"/>
      <family val="2"/>
    </font>
    <font>
      <sz val="10"/>
      <name val="Times New Roman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i/>
      <sz val="9"/>
      <name val="Times New Roman"/>
      <family val="1"/>
    </font>
    <font>
      <b/>
      <sz val="8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i/>
      <sz val="9"/>
      <color indexed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0" fontId="0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2" xfId="21" applyFont="1" applyFill="1" applyBorder="1" applyAlignment="1">
      <alignment/>
      <protection/>
    </xf>
    <xf numFmtId="0" fontId="3" fillId="0" borderId="0" xfId="0" applyFont="1" applyAlignment="1">
      <alignment/>
    </xf>
    <xf numFmtId="0" fontId="2" fillId="0" borderId="2" xfId="21" applyFont="1" applyFill="1" applyBorder="1" applyAlignment="1">
      <alignment/>
      <protection/>
    </xf>
    <xf numFmtId="3" fontId="1" fillId="0" borderId="0" xfId="0" applyNumberFormat="1" applyFont="1" applyAlignment="1">
      <alignment horizontal="right"/>
    </xf>
    <xf numFmtId="3" fontId="0" fillId="0" borderId="2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left"/>
    </xf>
    <xf numFmtId="49" fontId="0" fillId="0" borderId="3" xfId="0" applyNumberFormat="1" applyFont="1" applyBorder="1" applyAlignment="1">
      <alignment horizontal="left"/>
    </xf>
    <xf numFmtId="49" fontId="2" fillId="0" borderId="2" xfId="21" applyNumberFormat="1" applyFont="1" applyFill="1" applyBorder="1" applyAlignment="1">
      <alignment horizontal="left"/>
      <protection/>
    </xf>
    <xf numFmtId="49" fontId="1" fillId="0" borderId="2" xfId="0" applyNumberFormat="1" applyFont="1" applyBorder="1" applyAlignment="1">
      <alignment horizontal="left"/>
    </xf>
    <xf numFmtId="3" fontId="0" fillId="0" borderId="0" xfId="0" applyNumberFormat="1" applyFont="1" applyAlignment="1">
      <alignment/>
    </xf>
    <xf numFmtId="3" fontId="0" fillId="0" borderId="2" xfId="0" applyNumberFormat="1" applyFont="1" applyBorder="1" applyAlignment="1">
      <alignment horizontal="right"/>
    </xf>
    <xf numFmtId="0" fontId="6" fillId="0" borderId="0" xfId="0" applyFont="1" applyAlignment="1">
      <alignment/>
    </xf>
    <xf numFmtId="49" fontId="0" fillId="0" borderId="2" xfId="0" applyNumberFormat="1" applyFont="1" applyFill="1" applyBorder="1" applyAlignment="1">
      <alignment horizontal="center" wrapText="1"/>
    </xf>
    <xf numFmtId="0" fontId="0" fillId="0" borderId="2" xfId="0" applyFont="1" applyFill="1" applyBorder="1" applyAlignment="1">
      <alignment wrapText="1"/>
    </xf>
    <xf numFmtId="49" fontId="2" fillId="0" borderId="2" xfId="0" applyNumberFormat="1" applyFont="1" applyFill="1" applyBorder="1" applyAlignment="1">
      <alignment horizontal="center" wrapText="1"/>
    </xf>
    <xf numFmtId="0" fontId="2" fillId="0" borderId="2" xfId="0" applyFont="1" applyFill="1" applyBorder="1" applyAlignment="1">
      <alignment wrapText="1"/>
    </xf>
    <xf numFmtId="0" fontId="7" fillId="0" borderId="0" xfId="0" applyFont="1" applyAlignment="1">
      <alignment/>
    </xf>
    <xf numFmtId="14" fontId="0" fillId="0" borderId="0" xfId="0" applyNumberFormat="1" applyAlignment="1">
      <alignment horizontal="right"/>
    </xf>
    <xf numFmtId="3" fontId="0" fillId="0" borderId="4" xfId="0" applyNumberFormat="1" applyFont="1" applyBorder="1" applyAlignment="1">
      <alignment horizontal="right"/>
    </xf>
    <xf numFmtId="3" fontId="0" fillId="0" borderId="2" xfId="0" applyNumberFormat="1" applyFont="1" applyFill="1" applyBorder="1" applyAlignment="1">
      <alignment horizontal="right"/>
    </xf>
    <xf numFmtId="3" fontId="2" fillId="0" borderId="2" xfId="0" applyNumberFormat="1" applyFont="1" applyFill="1" applyBorder="1" applyAlignment="1">
      <alignment horizontal="right"/>
    </xf>
    <xf numFmtId="0" fontId="0" fillId="0" borderId="2" xfId="21" applyFont="1" applyFill="1" applyBorder="1">
      <alignment/>
      <protection/>
    </xf>
    <xf numFmtId="0" fontId="9" fillId="0" borderId="2" xfId="21" applyFont="1" applyFill="1" applyBorder="1">
      <alignment/>
      <protection/>
    </xf>
    <xf numFmtId="49" fontId="0" fillId="0" borderId="2" xfId="21" applyNumberFormat="1" applyFont="1" applyFill="1" applyBorder="1" applyAlignment="1">
      <alignment horizontal="left"/>
      <protection/>
    </xf>
    <xf numFmtId="0" fontId="9" fillId="0" borderId="0" xfId="0" applyFont="1" applyAlignment="1">
      <alignment/>
    </xf>
    <xf numFmtId="0" fontId="1" fillId="0" borderId="2" xfId="21" applyFont="1" applyFill="1" applyBorder="1">
      <alignment/>
      <protection/>
    </xf>
    <xf numFmtId="49" fontId="1" fillId="0" borderId="2" xfId="21" applyNumberFormat="1" applyFont="1" applyFill="1" applyBorder="1" applyAlignment="1">
      <alignment horizontal="left"/>
      <protection/>
    </xf>
    <xf numFmtId="49" fontId="9" fillId="0" borderId="2" xfId="21" applyNumberFormat="1" applyFont="1" applyFill="1" applyBorder="1" applyAlignment="1">
      <alignment horizontal="left"/>
      <protection/>
    </xf>
    <xf numFmtId="0" fontId="1" fillId="0" borderId="0" xfId="0" applyFont="1" applyAlignment="1">
      <alignment horizontal="left"/>
    </xf>
    <xf numFmtId="0" fontId="1" fillId="0" borderId="5" xfId="0" applyFont="1" applyFill="1" applyBorder="1" applyAlignment="1">
      <alignment horizontal="left" wrapText="1"/>
    </xf>
    <xf numFmtId="3" fontId="0" fillId="0" borderId="2" xfId="0" applyNumberFormat="1" applyFont="1" applyBorder="1" applyAlignment="1" applyProtection="1">
      <alignment horizontal="right"/>
      <protection locked="0"/>
    </xf>
    <xf numFmtId="49" fontId="0" fillId="0" borderId="6" xfId="0" applyNumberFormat="1" applyFont="1" applyBorder="1" applyAlignment="1">
      <alignment/>
    </xf>
    <xf numFmtId="0" fontId="0" fillId="0" borderId="7" xfId="0" applyFont="1" applyBorder="1" applyAlignment="1">
      <alignment/>
    </xf>
    <xf numFmtId="3" fontId="0" fillId="0" borderId="7" xfId="0" applyNumberFormat="1" applyFont="1" applyBorder="1" applyAlignment="1">
      <alignment horizontal="center"/>
    </xf>
    <xf numFmtId="3" fontId="0" fillId="0" borderId="7" xfId="0" applyNumberFormat="1" applyFont="1" applyBorder="1" applyAlignment="1">
      <alignment horizontal="right"/>
    </xf>
    <xf numFmtId="3" fontId="0" fillId="0" borderId="8" xfId="0" applyNumberFormat="1" applyFont="1" applyBorder="1" applyAlignment="1">
      <alignment horizontal="right"/>
    </xf>
    <xf numFmtId="49" fontId="0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49" fontId="1" fillId="0" borderId="2" xfId="0" applyNumberFormat="1" applyFont="1" applyBorder="1" applyAlignment="1">
      <alignment/>
    </xf>
    <xf numFmtId="0" fontId="1" fillId="0" borderId="2" xfId="0" applyFont="1" applyBorder="1" applyAlignment="1">
      <alignment/>
    </xf>
    <xf numFmtId="3" fontId="8" fillId="0" borderId="2" xfId="21" applyNumberFormat="1" applyFont="1" applyFill="1" applyBorder="1" applyAlignment="1" applyProtection="1">
      <alignment horizontal="right"/>
      <protection locked="0"/>
    </xf>
    <xf numFmtId="3" fontId="0" fillId="0" borderId="2" xfId="21" applyNumberFormat="1" applyFont="1" applyFill="1" applyBorder="1" applyAlignment="1" applyProtection="1">
      <alignment horizontal="right"/>
      <protection locked="0"/>
    </xf>
    <xf numFmtId="3" fontId="9" fillId="0" borderId="2" xfId="21" applyNumberFormat="1" applyFont="1" applyFill="1" applyBorder="1" applyAlignment="1" applyProtection="1">
      <alignment horizontal="right"/>
      <protection locked="0"/>
    </xf>
    <xf numFmtId="3" fontId="1" fillId="0" borderId="9" xfId="21" applyNumberFormat="1" applyFont="1" applyFill="1" applyBorder="1" applyAlignment="1" applyProtection="1">
      <alignment horizontal="right"/>
      <protection/>
    </xf>
    <xf numFmtId="3" fontId="1" fillId="0" borderId="2" xfId="0" applyNumberFormat="1" applyFont="1" applyBorder="1" applyAlignment="1" applyProtection="1">
      <alignment horizontal="right"/>
      <protection locked="0"/>
    </xf>
    <xf numFmtId="0" fontId="0" fillId="0" borderId="2" xfId="21" applyFont="1" applyFill="1" applyBorder="1" applyAlignment="1">
      <alignment/>
      <protection/>
    </xf>
    <xf numFmtId="0" fontId="0" fillId="0" borderId="5" xfId="0" applyFont="1" applyFill="1" applyBorder="1" applyAlignment="1">
      <alignment horizontal="left" wrapText="1"/>
    </xf>
    <xf numFmtId="0" fontId="0" fillId="0" borderId="0" xfId="0" applyFont="1" applyAlignment="1">
      <alignment horizontal="left"/>
    </xf>
    <xf numFmtId="49" fontId="0" fillId="0" borderId="2" xfId="0" applyNumberFormat="1" applyFont="1" applyBorder="1" applyAlignment="1">
      <alignment horizontal="center"/>
    </xf>
    <xf numFmtId="49" fontId="0" fillId="0" borderId="2" xfId="21" applyNumberFormat="1" applyFont="1" applyFill="1" applyBorder="1" applyAlignment="1">
      <alignment horizontal="center"/>
      <protection/>
    </xf>
    <xf numFmtId="0" fontId="2" fillId="0" borderId="2" xfId="21" applyFont="1" applyFill="1" applyBorder="1" applyAlignment="1">
      <alignment wrapText="1"/>
      <protection/>
    </xf>
    <xf numFmtId="3" fontId="2" fillId="0" borderId="2" xfId="0" applyNumberFormat="1" applyFont="1" applyBorder="1" applyAlignment="1" applyProtection="1">
      <alignment horizontal="right"/>
      <protection locked="0"/>
    </xf>
    <xf numFmtId="3" fontId="2" fillId="0" borderId="2" xfId="0" applyNumberFormat="1" applyFont="1" applyBorder="1" applyAlignment="1">
      <alignment horizontal="right"/>
    </xf>
    <xf numFmtId="0" fontId="2" fillId="0" borderId="0" xfId="0" applyFont="1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1" fillId="0" borderId="2" xfId="21" applyFont="1" applyFill="1" applyBorder="1" applyAlignment="1">
      <alignment wrapText="1"/>
      <protection/>
    </xf>
    <xf numFmtId="49" fontId="2" fillId="0" borderId="2" xfId="21" applyNumberFormat="1" applyFont="1" applyFill="1" applyBorder="1" applyAlignment="1">
      <alignment horizontal="center"/>
      <protection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5" xfId="0" applyFont="1" applyFill="1" applyBorder="1" applyAlignment="1">
      <alignment horizontal="left" wrapText="1"/>
    </xf>
    <xf numFmtId="0" fontId="10" fillId="0" borderId="0" xfId="0" applyFont="1" applyAlignment="1">
      <alignment/>
    </xf>
    <xf numFmtId="49" fontId="2" fillId="0" borderId="10" xfId="0" applyNumberFormat="1" applyFont="1" applyBorder="1" applyAlignment="1">
      <alignment horizontal="left"/>
    </xf>
    <xf numFmtId="0" fontId="2" fillId="0" borderId="11" xfId="0" applyFont="1" applyBorder="1" applyAlignment="1">
      <alignment/>
    </xf>
    <xf numFmtId="3" fontId="2" fillId="0" borderId="12" xfId="0" applyNumberFormat="1" applyFont="1" applyBorder="1" applyAlignment="1">
      <alignment horizontal="right"/>
    </xf>
    <xf numFmtId="49" fontId="11" fillId="0" borderId="2" xfId="0" applyNumberFormat="1" applyFont="1" applyFill="1" applyBorder="1" applyAlignment="1">
      <alignment horizontal="center" wrapText="1"/>
    </xf>
    <xf numFmtId="3" fontId="11" fillId="0" borderId="2" xfId="0" applyNumberFormat="1" applyFont="1" applyBorder="1" applyAlignment="1">
      <alignment horizontal="right"/>
    </xf>
    <xf numFmtId="3" fontId="12" fillId="0" borderId="2" xfId="0" applyNumberFormat="1" applyFont="1" applyBorder="1" applyAlignment="1">
      <alignment horizontal="right"/>
    </xf>
    <xf numFmtId="0" fontId="11" fillId="0" borderId="5" xfId="0" applyFont="1" applyFill="1" applyBorder="1" applyAlignment="1">
      <alignment wrapText="1"/>
    </xf>
    <xf numFmtId="49" fontId="12" fillId="0" borderId="2" xfId="21" applyNumberFormat="1" applyFont="1" applyFill="1" applyBorder="1" applyAlignment="1">
      <alignment horizontal="left"/>
      <protection/>
    </xf>
    <xf numFmtId="0" fontId="12" fillId="0" borderId="2" xfId="21" applyFont="1" applyFill="1" applyBorder="1" applyAlignment="1">
      <alignment wrapText="1"/>
      <protection/>
    </xf>
    <xf numFmtId="3" fontId="12" fillId="0" borderId="2" xfId="0" applyNumberFormat="1" applyFont="1" applyBorder="1" applyAlignment="1" applyProtection="1">
      <alignment horizontal="right"/>
      <protection locked="0"/>
    </xf>
    <xf numFmtId="0" fontId="1" fillId="0" borderId="5" xfId="21" applyFont="1" applyFill="1" applyBorder="1" applyAlignment="1">
      <alignment wrapText="1"/>
      <protection/>
    </xf>
    <xf numFmtId="0" fontId="0" fillId="0" borderId="5" xfId="21" applyFont="1" applyFill="1" applyBorder="1" applyAlignment="1">
      <alignment wrapText="1"/>
      <protection/>
    </xf>
    <xf numFmtId="49" fontId="13" fillId="0" borderId="2" xfId="21" applyNumberFormat="1" applyFont="1" applyFill="1" applyBorder="1" applyAlignment="1">
      <alignment horizontal="center"/>
      <protection/>
    </xf>
    <xf numFmtId="0" fontId="13" fillId="0" borderId="5" xfId="21" applyFont="1" applyFill="1" applyBorder="1" applyAlignment="1">
      <alignment wrapText="1"/>
      <protection/>
    </xf>
    <xf numFmtId="3" fontId="13" fillId="0" borderId="2" xfId="0" applyNumberFormat="1" applyFont="1" applyBorder="1" applyAlignment="1" applyProtection="1">
      <alignment horizontal="right"/>
      <protection locked="0"/>
    </xf>
    <xf numFmtId="3" fontId="13" fillId="0" borderId="2" xfId="0" applyNumberFormat="1" applyFont="1" applyBorder="1" applyAlignment="1">
      <alignment horizontal="right"/>
    </xf>
    <xf numFmtId="0" fontId="13" fillId="0" borderId="0" xfId="0" applyFont="1" applyAlignment="1">
      <alignment/>
    </xf>
    <xf numFmtId="0" fontId="2" fillId="0" borderId="5" xfId="21" applyFont="1" applyFill="1" applyBorder="1" applyAlignment="1">
      <alignment wrapText="1"/>
      <protection/>
    </xf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13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2" xfId="0" applyNumberFormat="1" applyFont="1" applyFill="1" applyBorder="1" applyAlignment="1">
      <alignment/>
    </xf>
    <xf numFmtId="3" fontId="11" fillId="0" borderId="2" xfId="0" applyNumberFormat="1" applyFont="1" applyBorder="1" applyAlignment="1">
      <alignment/>
    </xf>
    <xf numFmtId="3" fontId="12" fillId="0" borderId="2" xfId="0" applyNumberFormat="1" applyFont="1" applyBorder="1" applyAlignment="1" applyProtection="1">
      <alignment/>
      <protection locked="0"/>
    </xf>
    <xf numFmtId="3" fontId="1" fillId="0" borderId="2" xfId="0" applyNumberFormat="1" applyFont="1" applyBorder="1" applyAlignment="1" applyProtection="1">
      <alignment/>
      <protection locked="0"/>
    </xf>
    <xf numFmtId="3" fontId="0" fillId="0" borderId="2" xfId="0" applyNumberFormat="1" applyFont="1" applyBorder="1" applyAlignment="1" applyProtection="1">
      <alignment/>
      <protection locked="0"/>
    </xf>
    <xf numFmtId="3" fontId="13" fillId="0" borderId="2" xfId="0" applyNumberFormat="1" applyFont="1" applyBorder="1" applyAlignment="1" applyProtection="1">
      <alignment/>
      <protection locked="0"/>
    </xf>
    <xf numFmtId="3" fontId="2" fillId="0" borderId="2" xfId="0" applyNumberFormat="1" applyFont="1" applyBorder="1" applyAlignment="1" applyProtection="1">
      <alignment/>
      <protection locked="0"/>
    </xf>
    <xf numFmtId="0" fontId="12" fillId="0" borderId="2" xfId="21" applyFont="1" applyFill="1" applyBorder="1" applyAlignment="1">
      <alignment/>
      <protection/>
    </xf>
    <xf numFmtId="0" fontId="13" fillId="0" borderId="5" xfId="0" applyFont="1" applyFill="1" applyBorder="1" applyAlignment="1">
      <alignment horizontal="left" wrapText="1"/>
    </xf>
    <xf numFmtId="0" fontId="14" fillId="0" borderId="0" xfId="0" applyFont="1" applyAlignment="1">
      <alignment/>
    </xf>
    <xf numFmtId="3" fontId="0" fillId="0" borderId="2" xfId="0" applyNumberFormat="1" applyFont="1" applyFill="1" applyBorder="1" applyAlignment="1">
      <alignment/>
    </xf>
    <xf numFmtId="49" fontId="1" fillId="0" borderId="2" xfId="0" applyNumberFormat="1" applyFont="1" applyFill="1" applyBorder="1" applyAlignment="1">
      <alignment horizontal="left" wrapText="1"/>
    </xf>
    <xf numFmtId="0" fontId="1" fillId="0" borderId="2" xfId="0" applyFont="1" applyFill="1" applyBorder="1" applyAlignment="1">
      <alignment wrapText="1"/>
    </xf>
    <xf numFmtId="3" fontId="1" fillId="0" borderId="2" xfId="0" applyNumberFormat="1" applyFont="1" applyFill="1" applyBorder="1" applyAlignment="1">
      <alignment horizontal="right"/>
    </xf>
    <xf numFmtId="3" fontId="2" fillId="0" borderId="2" xfId="0" applyNumberFormat="1" applyFont="1" applyBorder="1" applyAlignment="1">
      <alignment/>
    </xf>
    <xf numFmtId="0" fontId="2" fillId="0" borderId="5" xfId="0" applyFont="1" applyFill="1" applyBorder="1" applyAlignment="1">
      <alignment wrapText="1"/>
    </xf>
    <xf numFmtId="3" fontId="1" fillId="0" borderId="2" xfId="21" applyNumberFormat="1" applyFont="1" applyFill="1" applyBorder="1" applyAlignment="1" applyProtection="1">
      <alignment horizontal="right"/>
      <protection locked="0"/>
    </xf>
    <xf numFmtId="49" fontId="14" fillId="0" borderId="2" xfId="0" applyNumberFormat="1" applyFont="1" applyBorder="1" applyAlignment="1">
      <alignment/>
    </xf>
    <xf numFmtId="3" fontId="14" fillId="0" borderId="2" xfId="0" applyNumberFormat="1" applyFont="1" applyBorder="1" applyAlignment="1">
      <alignment horizontal="right"/>
    </xf>
    <xf numFmtId="3" fontId="14" fillId="0" borderId="2" xfId="21" applyNumberFormat="1" applyFont="1" applyFill="1" applyBorder="1" applyAlignment="1" applyProtection="1">
      <alignment horizontal="right"/>
      <protection locked="0"/>
    </xf>
    <xf numFmtId="3" fontId="0" fillId="0" borderId="9" xfId="0" applyNumberFormat="1" applyFont="1" applyBorder="1" applyAlignment="1">
      <alignment horizontal="right"/>
    </xf>
    <xf numFmtId="49" fontId="0" fillId="0" borderId="2" xfId="0" applyNumberFormat="1" applyFont="1" applyBorder="1" applyAlignment="1">
      <alignment horizontal="left"/>
    </xf>
    <xf numFmtId="0" fontId="0" fillId="0" borderId="2" xfId="0" applyFont="1" applyBorder="1" applyAlignment="1">
      <alignment/>
    </xf>
    <xf numFmtId="3" fontId="0" fillId="0" borderId="2" xfId="0" applyNumberFormat="1" applyFont="1" applyBorder="1" applyAlignment="1">
      <alignment/>
    </xf>
    <xf numFmtId="49" fontId="0" fillId="0" borderId="9" xfId="0" applyNumberFormat="1" applyFont="1" applyBorder="1" applyAlignment="1">
      <alignment horizontal="left"/>
    </xf>
    <xf numFmtId="0" fontId="0" fillId="0" borderId="9" xfId="0" applyFont="1" applyBorder="1" applyAlignment="1">
      <alignment/>
    </xf>
    <xf numFmtId="3" fontId="0" fillId="0" borderId="9" xfId="0" applyNumberFormat="1" applyFont="1" applyBorder="1" applyAlignment="1">
      <alignment/>
    </xf>
    <xf numFmtId="49" fontId="0" fillId="0" borderId="2" xfId="0" applyNumberFormat="1" applyFont="1" applyBorder="1" applyAlignment="1">
      <alignment horizontal="center"/>
    </xf>
    <xf numFmtId="0" fontId="15" fillId="0" borderId="2" xfId="0" applyFont="1" applyBorder="1" applyAlignment="1">
      <alignment/>
    </xf>
    <xf numFmtId="0" fontId="16" fillId="0" borderId="2" xfId="0" applyFont="1" applyBorder="1" applyAlignment="1">
      <alignment/>
    </xf>
    <xf numFmtId="49" fontId="2" fillId="0" borderId="2" xfId="0" applyNumberFormat="1" applyFont="1" applyBorder="1" applyAlignment="1">
      <alignment horizontal="left"/>
    </xf>
    <xf numFmtId="0" fontId="2" fillId="0" borderId="2" xfId="0" applyFont="1" applyBorder="1" applyAlignment="1">
      <alignment/>
    </xf>
    <xf numFmtId="49" fontId="2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92"/>
  <sheetViews>
    <sheetView zoomScaleSheetLayoutView="100" workbookViewId="0" topLeftCell="A1">
      <selection activeCell="D28" sqref="D28"/>
    </sheetView>
  </sheetViews>
  <sheetFormatPr defaultColWidth="9.140625" defaultRowHeight="12.75"/>
  <cols>
    <col min="1" max="1" width="8.57421875" style="16" customWidth="1"/>
    <col min="2" max="2" width="51.8515625" style="0" customWidth="1"/>
    <col min="3" max="3" width="14.140625" style="2" customWidth="1"/>
    <col min="4" max="4" width="13.140625" style="2" customWidth="1"/>
    <col min="5" max="5" width="14.8515625" style="2" customWidth="1"/>
    <col min="6" max="7" width="10.140625" style="0" bestFit="1" customWidth="1"/>
  </cols>
  <sheetData>
    <row r="2" ht="12.75">
      <c r="E2" s="2" t="s">
        <v>5</v>
      </c>
    </row>
    <row r="3" ht="12.75">
      <c r="E3" s="4" t="s">
        <v>1</v>
      </c>
    </row>
    <row r="4" spans="4:5" ht="12.75">
      <c r="D4" s="29"/>
      <c r="E4" s="4" t="s">
        <v>124</v>
      </c>
    </row>
    <row r="5" spans="3:5" ht="12.75">
      <c r="C5" s="4"/>
      <c r="D5" s="4"/>
      <c r="E5" s="4"/>
    </row>
    <row r="6" spans="1:5" ht="12.75">
      <c r="A6" s="17" t="s">
        <v>114</v>
      </c>
      <c r="C6"/>
      <c r="D6"/>
      <c r="E6"/>
    </row>
    <row r="7" spans="1:5" ht="12.75">
      <c r="A7"/>
      <c r="C7"/>
      <c r="D7"/>
      <c r="E7"/>
    </row>
    <row r="8" spans="1:5" ht="13.5" thickBot="1">
      <c r="A8"/>
      <c r="C8"/>
      <c r="D8"/>
      <c r="E8"/>
    </row>
    <row r="9" spans="1:5" ht="12.75">
      <c r="A9" s="43" t="s">
        <v>2</v>
      </c>
      <c r="B9" s="44" t="s">
        <v>8</v>
      </c>
      <c r="C9" s="45" t="s">
        <v>6</v>
      </c>
      <c r="D9" s="46" t="s">
        <v>23</v>
      </c>
      <c r="E9" s="47" t="s">
        <v>7</v>
      </c>
    </row>
    <row r="10" spans="1:5" ht="12.75">
      <c r="A10" s="48"/>
      <c r="B10" s="49"/>
      <c r="C10" s="22"/>
      <c r="D10" s="13"/>
      <c r="E10" s="13"/>
    </row>
    <row r="11" spans="1:5" s="7" customFormat="1" ht="12.75">
      <c r="A11" s="50" t="s">
        <v>115</v>
      </c>
      <c r="B11" s="51" t="s">
        <v>116</v>
      </c>
      <c r="C11" s="14"/>
      <c r="D11" s="14">
        <f>SUM(D12)</f>
        <v>350000</v>
      </c>
      <c r="E11" s="14"/>
    </row>
    <row r="12" spans="1:5" ht="12.75">
      <c r="A12" s="48"/>
      <c r="B12" s="49" t="s">
        <v>121</v>
      </c>
      <c r="C12" s="22">
        <v>3700000</v>
      </c>
      <c r="D12" s="13">
        <v>350000</v>
      </c>
      <c r="E12" s="13">
        <f>SUM(C12:D12)</f>
        <v>4050000</v>
      </c>
    </row>
    <row r="13" spans="1:5" ht="12.75">
      <c r="A13" s="48"/>
      <c r="B13" s="49"/>
      <c r="C13" s="22"/>
      <c r="D13" s="13"/>
      <c r="E13" s="53"/>
    </row>
    <row r="14" spans="1:5" s="7" customFormat="1" ht="12.75">
      <c r="A14" s="50" t="s">
        <v>108</v>
      </c>
      <c r="B14" s="51" t="s">
        <v>109</v>
      </c>
      <c r="C14" s="14"/>
      <c r="D14" s="14">
        <v>180000</v>
      </c>
      <c r="E14" s="115"/>
    </row>
    <row r="15" spans="1:5" ht="12.75">
      <c r="A15" s="48" t="s">
        <v>111</v>
      </c>
      <c r="B15" s="49" t="s">
        <v>110</v>
      </c>
      <c r="C15" s="22">
        <v>60000</v>
      </c>
      <c r="D15" s="13">
        <v>180000</v>
      </c>
      <c r="E15" s="53">
        <f>SUM(C15:D15)</f>
        <v>240000</v>
      </c>
    </row>
    <row r="16" spans="1:5" ht="12.75">
      <c r="A16" s="48"/>
      <c r="B16" s="49"/>
      <c r="C16" s="22"/>
      <c r="D16" s="13"/>
      <c r="E16" s="53"/>
    </row>
    <row r="17" spans="1:5" ht="12.75">
      <c r="A17" s="48"/>
      <c r="B17" s="49"/>
      <c r="C17" s="22"/>
      <c r="D17" s="13"/>
      <c r="E17" s="53"/>
    </row>
    <row r="18" spans="1:5" ht="12.75">
      <c r="A18" s="48"/>
      <c r="B18" s="49"/>
      <c r="C18" s="22"/>
      <c r="D18" s="13"/>
      <c r="E18" s="53"/>
    </row>
    <row r="19" spans="1:5" ht="12.75">
      <c r="A19" s="48"/>
      <c r="B19" s="49"/>
      <c r="C19" s="22"/>
      <c r="D19" s="13"/>
      <c r="E19" s="53"/>
    </row>
    <row r="20" spans="1:5" s="7" customFormat="1" ht="12.75">
      <c r="A20" s="38" t="s">
        <v>102</v>
      </c>
      <c r="B20" s="37" t="s">
        <v>107</v>
      </c>
      <c r="C20" s="115"/>
      <c r="D20" s="115">
        <f>SUM(D21:D22)</f>
        <v>260000</v>
      </c>
      <c r="E20" s="115"/>
    </row>
    <row r="21" spans="1:5" s="8" customFormat="1" ht="12.75">
      <c r="A21" s="35" t="s">
        <v>103</v>
      </c>
      <c r="B21" s="33" t="s">
        <v>104</v>
      </c>
      <c r="C21" s="53">
        <v>0</v>
      </c>
      <c r="D21" s="53">
        <v>245000</v>
      </c>
      <c r="E21" s="53">
        <f>SUM(C21:D21)</f>
        <v>245000</v>
      </c>
    </row>
    <row r="22" spans="1:5" s="8" customFormat="1" ht="12.75">
      <c r="A22" s="35" t="s">
        <v>106</v>
      </c>
      <c r="B22" s="33" t="s">
        <v>105</v>
      </c>
      <c r="C22" s="53">
        <v>0</v>
      </c>
      <c r="D22" s="53">
        <v>15000</v>
      </c>
      <c r="E22" s="53">
        <f>SUM(C22:D22)</f>
        <v>15000</v>
      </c>
    </row>
    <row r="23" spans="1:5" s="8" customFormat="1" ht="12.75">
      <c r="A23" s="35"/>
      <c r="B23" s="33"/>
      <c r="C23" s="53"/>
      <c r="D23" s="53"/>
      <c r="E23" s="53"/>
    </row>
    <row r="24" spans="1:5" s="8" customFormat="1" ht="12.75">
      <c r="A24" s="35"/>
      <c r="B24" s="33"/>
      <c r="C24" s="53"/>
      <c r="D24" s="53"/>
      <c r="E24" s="53"/>
    </row>
    <row r="25" spans="1:5" s="8" customFormat="1" ht="12.75">
      <c r="A25" s="35"/>
      <c r="B25" s="33"/>
      <c r="C25" s="53"/>
      <c r="D25" s="53"/>
      <c r="E25" s="53"/>
    </row>
    <row r="26" spans="1:5" s="8" customFormat="1" ht="12.75">
      <c r="A26" s="35"/>
      <c r="B26" s="33"/>
      <c r="C26" s="53"/>
      <c r="D26" s="53"/>
      <c r="E26" s="53"/>
    </row>
    <row r="27" spans="1:5" s="8" customFormat="1" ht="12.75">
      <c r="A27" s="35"/>
      <c r="B27" s="33"/>
      <c r="C27" s="53"/>
      <c r="D27" s="53"/>
      <c r="E27" s="53"/>
    </row>
    <row r="28" spans="1:5" ht="12.75">
      <c r="A28" s="39"/>
      <c r="B28" s="34"/>
      <c r="C28" s="54"/>
      <c r="D28" s="54"/>
      <c r="E28" s="54"/>
    </row>
    <row r="29" spans="1:5" ht="12.75">
      <c r="A29" s="39"/>
      <c r="B29" s="34"/>
      <c r="C29" s="54"/>
      <c r="D29" s="54"/>
      <c r="E29" s="54"/>
    </row>
    <row r="30" spans="1:6" ht="12.75">
      <c r="A30" s="6"/>
      <c r="B30" s="6" t="s">
        <v>24</v>
      </c>
      <c r="C30" s="55"/>
      <c r="D30" s="55">
        <f>SUM(D20+D14+D11)</f>
        <v>790000</v>
      </c>
      <c r="E30" s="55"/>
      <c r="F30" s="3"/>
    </row>
    <row r="31" spans="3:5" ht="12.75">
      <c r="C31" s="4"/>
      <c r="D31" s="4"/>
      <c r="E31" s="4"/>
    </row>
    <row r="32" spans="3:5" ht="12.75">
      <c r="C32" s="4"/>
      <c r="D32" s="4"/>
      <c r="E32" s="4"/>
    </row>
    <row r="33" spans="3:5" ht="12.75">
      <c r="C33" s="4"/>
      <c r="D33" s="4"/>
      <c r="E33" s="4"/>
    </row>
    <row r="34" spans="3:5" ht="12.75">
      <c r="C34" s="4"/>
      <c r="D34" s="4"/>
      <c r="E34" s="4"/>
    </row>
    <row r="35" spans="3:5" ht="12.75">
      <c r="C35" s="4"/>
      <c r="D35" s="4"/>
      <c r="E35" s="4"/>
    </row>
    <row r="36" spans="3:5" ht="12.75">
      <c r="C36" s="4"/>
      <c r="D36" s="4"/>
      <c r="E36" s="4"/>
    </row>
    <row r="37" spans="3:5" ht="12.75">
      <c r="C37" s="4"/>
      <c r="D37" s="4"/>
      <c r="E37" s="4"/>
    </row>
    <row r="38" spans="3:5" ht="12.75">
      <c r="C38" s="4"/>
      <c r="D38" s="4"/>
      <c r="E38" s="4"/>
    </row>
    <row r="39" spans="3:5" ht="12.75">
      <c r="C39" s="4"/>
      <c r="D39" s="4"/>
      <c r="E39" s="4"/>
    </row>
    <row r="40" spans="3:5" ht="12.75">
      <c r="C40" s="4"/>
      <c r="D40" s="4"/>
      <c r="E40" s="4"/>
    </row>
    <row r="41" spans="3:5" ht="12.75">
      <c r="C41" s="4"/>
      <c r="D41" s="4"/>
      <c r="E41" s="4"/>
    </row>
    <row r="42" spans="3:5" ht="12.75">
      <c r="C42" s="4"/>
      <c r="D42" s="4"/>
      <c r="E42" s="4"/>
    </row>
    <row r="43" spans="3:5" ht="12.75">
      <c r="C43" s="4"/>
      <c r="D43" s="4"/>
      <c r="E43" s="4"/>
    </row>
    <row r="44" spans="3:5" ht="12.75">
      <c r="C44" s="4"/>
      <c r="D44" s="4"/>
      <c r="E44" s="4"/>
    </row>
    <row r="45" spans="3:5" ht="12.75">
      <c r="C45" s="4"/>
      <c r="D45" s="4"/>
      <c r="E45" s="4"/>
    </row>
    <row r="46" spans="3:5" ht="12.75">
      <c r="C46" s="4"/>
      <c r="D46" s="4"/>
      <c r="E46" s="4"/>
    </row>
    <row r="47" spans="3:5" ht="12.75">
      <c r="C47" s="4"/>
      <c r="D47" s="4"/>
      <c r="E47" s="4"/>
    </row>
    <row r="48" spans="3:5" ht="12.75">
      <c r="C48" s="4"/>
      <c r="D48" s="4"/>
      <c r="E48" s="4"/>
    </row>
    <row r="49" spans="3:5" ht="12.75">
      <c r="C49" s="4"/>
      <c r="D49" s="4"/>
      <c r="E49" s="4"/>
    </row>
    <row r="50" spans="3:5" ht="12.75">
      <c r="C50" s="4"/>
      <c r="D50" s="4"/>
      <c r="E50" s="4"/>
    </row>
    <row r="51" spans="3:5" ht="12.75">
      <c r="C51" s="4"/>
      <c r="D51" s="4"/>
      <c r="E51" s="4"/>
    </row>
    <row r="52" spans="3:5" ht="12.75">
      <c r="C52" s="4"/>
      <c r="D52" s="4"/>
      <c r="E52" s="4"/>
    </row>
    <row r="53" spans="3:5" ht="12.75">
      <c r="C53" s="4"/>
      <c r="D53" s="4"/>
      <c r="E53" s="4"/>
    </row>
    <row r="54" spans="3:5" ht="12.75">
      <c r="C54" s="4"/>
      <c r="D54" s="4"/>
      <c r="E54" s="4"/>
    </row>
    <row r="55" spans="3:5" ht="12.75">
      <c r="C55" s="4"/>
      <c r="D55" s="4"/>
      <c r="E55" s="4"/>
    </row>
    <row r="56" spans="3:5" ht="12.75">
      <c r="C56" s="4"/>
      <c r="D56" s="4"/>
      <c r="E56" s="4"/>
    </row>
    <row r="57" spans="3:5" ht="12.75">
      <c r="C57" s="4"/>
      <c r="D57" s="4"/>
      <c r="E57" s="4"/>
    </row>
    <row r="63" s="7" customFormat="1" ht="12.75"/>
    <row r="64" s="8" customFormat="1" ht="12.75">
      <c r="F64" s="21"/>
    </row>
    <row r="66" s="23" customFormat="1" ht="12.75"/>
    <row r="67" s="10" customFormat="1" ht="12.75"/>
    <row r="68" s="28" customFormat="1" ht="12"/>
    <row r="69" s="28" customFormat="1" ht="12"/>
    <row r="70" s="7" customFormat="1" ht="12.75">
      <c r="F70" s="66"/>
    </row>
    <row r="71" s="8" customFormat="1" ht="12.75">
      <c r="F71" s="21"/>
    </row>
    <row r="72" s="65" customFormat="1" ht="12">
      <c r="F72" s="67"/>
    </row>
    <row r="73" ht="12.75">
      <c r="F73" s="3"/>
    </row>
    <row r="74" s="40" customFormat="1" ht="12.75"/>
    <row r="75" s="59" customFormat="1" ht="12.75"/>
    <row r="76" s="65" customFormat="1" ht="12"/>
    <row r="77" s="65" customFormat="1" ht="12"/>
    <row r="78" s="7" customFormat="1" ht="12.75"/>
    <row r="79" s="71" customFormat="1" ht="12.75"/>
    <row r="80" s="70" customFormat="1" ht="12"/>
    <row r="82" s="7" customFormat="1" ht="12.75"/>
    <row r="83" s="8" customFormat="1" ht="12.75"/>
    <row r="84" s="65" customFormat="1" ht="12"/>
    <row r="87" spans="6:7" s="8" customFormat="1" ht="12.75">
      <c r="F87" s="21"/>
      <c r="G87" s="21"/>
    </row>
    <row r="89" ht="12.75">
      <c r="D89" s="4"/>
    </row>
    <row r="92" ht="12.75">
      <c r="D92" s="4"/>
    </row>
  </sheetData>
  <printOptions/>
  <pageMargins left="0.75" right="0.39" top="0.67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05"/>
  <sheetViews>
    <sheetView tabSelected="1" workbookViewId="0" topLeftCell="A22">
      <selection activeCell="A50" sqref="A50"/>
    </sheetView>
  </sheetViews>
  <sheetFormatPr defaultColWidth="9.140625" defaultRowHeight="12.75"/>
  <cols>
    <col min="1" max="1" width="8.140625" style="0" customWidth="1"/>
    <col min="2" max="2" width="49.421875" style="0" customWidth="1"/>
    <col min="3" max="3" width="13.28125" style="92" customWidth="1"/>
    <col min="4" max="4" width="13.28125" style="0" customWidth="1"/>
    <col min="5" max="5" width="14.421875" style="0" customWidth="1"/>
    <col min="6" max="6" width="10.140625" style="0" bestFit="1" customWidth="1"/>
  </cols>
  <sheetData>
    <row r="2" ht="12.75">
      <c r="E2" s="2" t="s">
        <v>0</v>
      </c>
    </row>
    <row r="3" ht="12.75">
      <c r="E3" s="4" t="s">
        <v>1</v>
      </c>
    </row>
    <row r="4" ht="12.75">
      <c r="E4" s="4" t="s">
        <v>125</v>
      </c>
    </row>
    <row r="6" spans="1:5" ht="12.75">
      <c r="A6" s="17" t="s">
        <v>113</v>
      </c>
      <c r="B6" s="1"/>
      <c r="C6" s="93"/>
      <c r="D6" s="12"/>
      <c r="E6" s="12"/>
    </row>
    <row r="7" spans="1:5" ht="12.75">
      <c r="A7" s="16"/>
      <c r="C7" s="94"/>
      <c r="D7" s="4"/>
      <c r="E7" s="4"/>
    </row>
    <row r="8" spans="1:5" ht="13.5" thickBot="1">
      <c r="A8" s="16"/>
      <c r="C8" s="94"/>
      <c r="D8" s="4"/>
      <c r="E8" s="4"/>
    </row>
    <row r="9" spans="1:5" ht="13.5" thickBot="1">
      <c r="A9" s="18" t="s">
        <v>2</v>
      </c>
      <c r="B9" s="5" t="s">
        <v>3</v>
      </c>
      <c r="C9" s="95" t="s">
        <v>6</v>
      </c>
      <c r="D9" s="15" t="s">
        <v>23</v>
      </c>
      <c r="E9" s="30" t="s">
        <v>7</v>
      </c>
    </row>
    <row r="10" spans="1:5" ht="12.75">
      <c r="A10" s="123"/>
      <c r="B10" s="124"/>
      <c r="C10" s="125"/>
      <c r="D10" s="119"/>
      <c r="E10" s="119"/>
    </row>
    <row r="11" spans="1:5" ht="12.75">
      <c r="A11" s="120"/>
      <c r="B11" s="121"/>
      <c r="C11" s="122"/>
      <c r="D11" s="13"/>
      <c r="E11" s="13"/>
    </row>
    <row r="12" spans="1:5" s="7" customFormat="1" ht="12.75">
      <c r="A12" s="20" t="s">
        <v>98</v>
      </c>
      <c r="B12" s="6" t="s">
        <v>99</v>
      </c>
      <c r="C12" s="96"/>
      <c r="D12" s="14">
        <f>SUM(D13)</f>
        <v>-330000</v>
      </c>
      <c r="E12" s="14"/>
    </row>
    <row r="13" spans="1:5" ht="12.75">
      <c r="A13" s="126" t="s">
        <v>100</v>
      </c>
      <c r="B13" s="121" t="s">
        <v>101</v>
      </c>
      <c r="C13" s="122">
        <v>1135000</v>
      </c>
      <c r="D13" s="13">
        <v>-330000</v>
      </c>
      <c r="E13" s="13">
        <f>SUM(C13:D13)</f>
        <v>805000</v>
      </c>
    </row>
    <row r="14" spans="1:5" ht="12.75">
      <c r="A14" s="120"/>
      <c r="B14" s="121"/>
      <c r="C14" s="122"/>
      <c r="D14" s="13"/>
      <c r="E14" s="13"/>
    </row>
    <row r="15" spans="1:5" s="7" customFormat="1" ht="12.75">
      <c r="A15" s="20" t="s">
        <v>26</v>
      </c>
      <c r="B15" s="6" t="s">
        <v>27</v>
      </c>
      <c r="C15" s="96"/>
      <c r="D15" s="14">
        <f>D16</f>
        <v>15000</v>
      </c>
      <c r="E15" s="14"/>
    </row>
    <row r="16" spans="1:5" ht="12.75">
      <c r="A16" s="24" t="s">
        <v>9</v>
      </c>
      <c r="B16" s="25" t="s">
        <v>10</v>
      </c>
      <c r="C16" s="97"/>
      <c r="D16" s="22">
        <f>SUM(D17)</f>
        <v>15000</v>
      </c>
      <c r="E16" s="31">
        <f>SUM(C16:D16)</f>
        <v>15000</v>
      </c>
    </row>
    <row r="17" spans="1:5" s="65" customFormat="1" ht="12">
      <c r="A17" s="74"/>
      <c r="B17" s="75" t="s">
        <v>88</v>
      </c>
      <c r="C17" s="98"/>
      <c r="D17" s="76">
        <v>15000</v>
      </c>
      <c r="E17" s="76">
        <v>15000</v>
      </c>
    </row>
    <row r="18" spans="1:5" s="36" customFormat="1" ht="12">
      <c r="A18" s="26"/>
      <c r="B18" s="27"/>
      <c r="C18" s="99"/>
      <c r="D18" s="32"/>
      <c r="E18" s="32">
        <f>SUM(C18:D18)</f>
        <v>0</v>
      </c>
    </row>
    <row r="19" spans="1:5" s="8" customFormat="1" ht="12.75">
      <c r="A19" s="110" t="s">
        <v>83</v>
      </c>
      <c r="B19" s="111" t="s">
        <v>84</v>
      </c>
      <c r="C19" s="96"/>
      <c r="D19" s="14">
        <f>SUM(D20)</f>
        <v>-120000</v>
      </c>
      <c r="E19" s="112"/>
    </row>
    <row r="20" spans="1:5" s="8" customFormat="1" ht="12.75">
      <c r="A20" s="24" t="s">
        <v>9</v>
      </c>
      <c r="B20" s="25" t="s">
        <v>10</v>
      </c>
      <c r="C20" s="109">
        <f>SUM(C21:C23)</f>
        <v>800000</v>
      </c>
      <c r="D20" s="31">
        <f>SUM(D21:D23)</f>
        <v>-120000</v>
      </c>
      <c r="E20" s="31">
        <f>SUM(C20:D20)</f>
        <v>680000</v>
      </c>
    </row>
    <row r="21" spans="1:5" s="65" customFormat="1" ht="12">
      <c r="A21" s="26"/>
      <c r="B21" s="27" t="s">
        <v>85</v>
      </c>
      <c r="C21" s="99">
        <v>550000</v>
      </c>
      <c r="D21" s="32"/>
      <c r="E21" s="32">
        <f>SUM(C21:D21)</f>
        <v>550000</v>
      </c>
    </row>
    <row r="22" spans="1:5" s="65" customFormat="1" ht="12">
      <c r="A22" s="26"/>
      <c r="B22" s="27" t="s">
        <v>86</v>
      </c>
      <c r="C22" s="99">
        <v>200000</v>
      </c>
      <c r="D22" s="32">
        <v>-120000</v>
      </c>
      <c r="E22" s="32">
        <f>SUM(C22:D22)</f>
        <v>80000</v>
      </c>
    </row>
    <row r="23" spans="1:5" s="65" customFormat="1" ht="12">
      <c r="A23" s="26"/>
      <c r="B23" s="27" t="s">
        <v>87</v>
      </c>
      <c r="C23" s="99">
        <v>50000</v>
      </c>
      <c r="D23" s="32"/>
      <c r="E23" s="32">
        <f>SUM(C23:D23)</f>
        <v>50000</v>
      </c>
    </row>
    <row r="24" spans="1:5" s="36" customFormat="1" ht="12">
      <c r="A24" s="26"/>
      <c r="B24" s="27"/>
      <c r="C24" s="99"/>
      <c r="D24" s="32"/>
      <c r="E24" s="32"/>
    </row>
    <row r="25" spans="1:5" ht="12.75">
      <c r="A25" s="110" t="s">
        <v>18</v>
      </c>
      <c r="B25" s="111" t="s">
        <v>19</v>
      </c>
      <c r="C25" s="96"/>
      <c r="D25" s="14">
        <f>SUM(D26)</f>
        <v>170000</v>
      </c>
      <c r="E25" s="112"/>
    </row>
    <row r="26" spans="1:5" s="7" customFormat="1" ht="12.75">
      <c r="A26" s="24" t="s">
        <v>9</v>
      </c>
      <c r="B26" s="58" t="s">
        <v>10</v>
      </c>
      <c r="C26" s="97">
        <f>SUM(C27:C31)</f>
        <v>1800000</v>
      </c>
      <c r="D26" s="22">
        <f>SUM(D27:D31)</f>
        <v>170000</v>
      </c>
      <c r="E26" s="31">
        <f aca="true" t="shared" si="0" ref="E26:E31">SUM(C26:D26)</f>
        <v>1970000</v>
      </c>
    </row>
    <row r="27" spans="1:5" ht="12.75">
      <c r="A27" s="26"/>
      <c r="B27" s="27" t="s">
        <v>78</v>
      </c>
      <c r="C27" s="113">
        <v>1000000</v>
      </c>
      <c r="D27" s="64">
        <v>170000</v>
      </c>
      <c r="E27" s="64">
        <f t="shared" si="0"/>
        <v>1170000</v>
      </c>
    </row>
    <row r="28" spans="1:5" ht="12.75">
      <c r="A28" s="26"/>
      <c r="B28" s="114" t="s">
        <v>79</v>
      </c>
      <c r="C28" s="113">
        <v>100000</v>
      </c>
      <c r="D28" s="64"/>
      <c r="E28" s="64">
        <f t="shared" si="0"/>
        <v>100000</v>
      </c>
    </row>
    <row r="29" spans="1:5" ht="12.75">
      <c r="A29" s="26"/>
      <c r="B29" s="114" t="s">
        <v>80</v>
      </c>
      <c r="C29" s="113">
        <v>450000</v>
      </c>
      <c r="D29" s="64"/>
      <c r="E29" s="64">
        <f t="shared" si="0"/>
        <v>450000</v>
      </c>
    </row>
    <row r="30" spans="1:5" ht="12.75">
      <c r="A30" s="26"/>
      <c r="B30" s="114" t="s">
        <v>81</v>
      </c>
      <c r="C30" s="113">
        <v>50000</v>
      </c>
      <c r="D30" s="64"/>
      <c r="E30" s="64">
        <f t="shared" si="0"/>
        <v>50000</v>
      </c>
    </row>
    <row r="31" spans="1:5" ht="12.75">
      <c r="A31" s="26"/>
      <c r="B31" s="114" t="s">
        <v>82</v>
      </c>
      <c r="C31" s="113">
        <v>200000</v>
      </c>
      <c r="D31" s="64"/>
      <c r="E31" s="64">
        <f t="shared" si="0"/>
        <v>200000</v>
      </c>
    </row>
    <row r="32" spans="1:5" ht="12.75">
      <c r="A32" s="77"/>
      <c r="B32" s="80"/>
      <c r="C32" s="100"/>
      <c r="D32" s="78"/>
      <c r="E32" s="78"/>
    </row>
    <row r="33" spans="1:5" ht="12.75">
      <c r="A33" s="20" t="s">
        <v>12</v>
      </c>
      <c r="B33" s="41" t="s">
        <v>13</v>
      </c>
      <c r="C33" s="96"/>
      <c r="D33" s="14">
        <f>SUM(D35)</f>
        <v>150000</v>
      </c>
      <c r="E33" s="14"/>
    </row>
    <row r="34" spans="1:5" ht="25.5">
      <c r="A34" s="60" t="s">
        <v>20</v>
      </c>
      <c r="B34" s="58" t="s">
        <v>16</v>
      </c>
      <c r="C34" s="97">
        <f>SUM(C35)</f>
        <v>900000</v>
      </c>
      <c r="D34" s="22">
        <f>SUM(D35)</f>
        <v>150000</v>
      </c>
      <c r="E34" s="22">
        <f>SUM(C34:D34)</f>
        <v>1050000</v>
      </c>
    </row>
    <row r="35" spans="1:5" ht="24">
      <c r="A35" s="19"/>
      <c r="B35" s="62" t="s">
        <v>17</v>
      </c>
      <c r="C35" s="105">
        <v>900000</v>
      </c>
      <c r="D35" s="63">
        <v>150000</v>
      </c>
      <c r="E35" s="64">
        <f>SUM(C35:D35)</f>
        <v>1050000</v>
      </c>
    </row>
    <row r="36" spans="1:5" ht="12.75">
      <c r="A36" s="81"/>
      <c r="B36" s="82"/>
      <c r="C36" s="101"/>
      <c r="D36" s="83"/>
      <c r="E36" s="79"/>
    </row>
    <row r="37" spans="1:5" ht="12.75">
      <c r="A37" s="38" t="s">
        <v>21</v>
      </c>
      <c r="B37" s="68" t="s">
        <v>22</v>
      </c>
      <c r="C37" s="102"/>
      <c r="D37" s="56">
        <f>SUM(D38)</f>
        <v>165000</v>
      </c>
      <c r="E37" s="14"/>
    </row>
    <row r="38" spans="1:5" s="8" customFormat="1" ht="12.75">
      <c r="A38" s="61" t="s">
        <v>9</v>
      </c>
      <c r="B38" s="85" t="s">
        <v>10</v>
      </c>
      <c r="C38" s="103">
        <f>SUM(C39:C40)</f>
        <v>950000</v>
      </c>
      <c r="D38" s="42">
        <f>SUM(D40)</f>
        <v>165000</v>
      </c>
      <c r="E38" s="22">
        <f>SUM(C38:D38)</f>
        <v>1115000</v>
      </c>
    </row>
    <row r="39" spans="1:5" s="90" customFormat="1" ht="12.75">
      <c r="A39" s="86"/>
      <c r="B39" s="87" t="s">
        <v>45</v>
      </c>
      <c r="C39" s="104">
        <v>100000</v>
      </c>
      <c r="D39" s="88"/>
      <c r="E39" s="89">
        <f>SUM(C39:D39)</f>
        <v>100000</v>
      </c>
    </row>
    <row r="40" spans="1:5" s="90" customFormat="1" ht="12.75">
      <c r="A40" s="86"/>
      <c r="B40" s="87" t="s">
        <v>46</v>
      </c>
      <c r="C40" s="104">
        <v>850000</v>
      </c>
      <c r="D40" s="88">
        <f>SUM(D41)</f>
        <v>165000</v>
      </c>
      <c r="E40" s="89">
        <f>SUM(C40:D40)</f>
        <v>1015000</v>
      </c>
    </row>
    <row r="41" spans="1:5" s="65" customFormat="1" ht="12.75">
      <c r="A41" s="69"/>
      <c r="B41" s="91" t="s">
        <v>28</v>
      </c>
      <c r="C41" s="105"/>
      <c r="D41" s="63">
        <v>165000</v>
      </c>
      <c r="E41" s="89">
        <f>SUM(C41:D41)</f>
        <v>165000</v>
      </c>
    </row>
    <row r="42" spans="1:5" s="65" customFormat="1" ht="12.75">
      <c r="A42" s="69"/>
      <c r="B42" s="91"/>
      <c r="C42" s="105"/>
      <c r="D42" s="63"/>
      <c r="E42" s="89"/>
    </row>
    <row r="43" spans="1:5" s="7" customFormat="1" ht="12.75">
      <c r="A43" s="38" t="s">
        <v>39</v>
      </c>
      <c r="B43" s="84" t="s">
        <v>40</v>
      </c>
      <c r="C43" s="102"/>
      <c r="D43" s="56">
        <f>SUM(D44)</f>
        <v>30000</v>
      </c>
      <c r="E43" s="14"/>
    </row>
    <row r="44" spans="1:5" ht="25.5">
      <c r="A44" s="61" t="s">
        <v>20</v>
      </c>
      <c r="B44" s="58" t="s">
        <v>41</v>
      </c>
      <c r="C44" s="103">
        <f>SUM(C45:C48)</f>
        <v>350000</v>
      </c>
      <c r="D44" s="42">
        <f>SUM(D45:D48)</f>
        <v>30000</v>
      </c>
      <c r="E44" s="42">
        <f>SUM(C44:D44)</f>
        <v>380000</v>
      </c>
    </row>
    <row r="45" spans="1:5" s="65" customFormat="1" ht="12">
      <c r="A45" s="69"/>
      <c r="B45" s="72" t="s">
        <v>42</v>
      </c>
      <c r="C45" s="105">
        <v>240000</v>
      </c>
      <c r="D45" s="63"/>
      <c r="E45" s="63">
        <f>SUM(C45:D45)</f>
        <v>240000</v>
      </c>
    </row>
    <row r="46" spans="1:5" s="65" customFormat="1" ht="12">
      <c r="A46" s="69"/>
      <c r="B46" s="72" t="s">
        <v>43</v>
      </c>
      <c r="C46" s="105">
        <v>110000</v>
      </c>
      <c r="D46" s="63">
        <v>-110000</v>
      </c>
      <c r="E46" s="63">
        <f>SUM(C46:D46)</f>
        <v>0</v>
      </c>
    </row>
    <row r="47" spans="1:5" s="65" customFormat="1" ht="12">
      <c r="A47" s="69"/>
      <c r="B47" s="72" t="s">
        <v>44</v>
      </c>
      <c r="C47" s="105"/>
      <c r="D47" s="63">
        <v>30000</v>
      </c>
      <c r="E47" s="63">
        <f>SUM(C47:D47)</f>
        <v>30000</v>
      </c>
    </row>
    <row r="48" spans="1:5" s="65" customFormat="1" ht="12">
      <c r="A48" s="69"/>
      <c r="B48" s="72" t="s">
        <v>132</v>
      </c>
      <c r="C48" s="105"/>
      <c r="D48" s="63">
        <v>110000</v>
      </c>
      <c r="E48" s="63">
        <f>SUM(C48:D48)</f>
        <v>110000</v>
      </c>
    </row>
    <row r="49" spans="1:5" s="65" customFormat="1" ht="12.75">
      <c r="A49" s="69"/>
      <c r="B49" s="91"/>
      <c r="C49" s="105"/>
      <c r="D49" s="63"/>
      <c r="E49" s="89"/>
    </row>
    <row r="50" spans="1:5" s="73" customFormat="1" ht="12.75">
      <c r="A50" s="38" t="s">
        <v>34</v>
      </c>
      <c r="B50" s="84" t="s">
        <v>35</v>
      </c>
      <c r="C50" s="102"/>
      <c r="D50" s="56">
        <f>SUM(D51)</f>
        <v>260000</v>
      </c>
      <c r="E50" s="14"/>
    </row>
    <row r="51" spans="1:5" s="8" customFormat="1" ht="12.75">
      <c r="A51" s="35" t="s">
        <v>36</v>
      </c>
      <c r="B51" s="85" t="s">
        <v>37</v>
      </c>
      <c r="C51" s="103"/>
      <c r="D51" s="42">
        <f>SUM(D52)</f>
        <v>260000</v>
      </c>
      <c r="E51" s="22"/>
    </row>
    <row r="52" spans="1:5" ht="25.5">
      <c r="A52" s="61" t="s">
        <v>20</v>
      </c>
      <c r="B52" s="58" t="s">
        <v>38</v>
      </c>
      <c r="C52" s="103">
        <v>170000</v>
      </c>
      <c r="D52" s="42">
        <v>260000</v>
      </c>
      <c r="E52" s="22">
        <f>SUM(C52:D52)</f>
        <v>430000</v>
      </c>
    </row>
    <row r="53" spans="1:5" s="65" customFormat="1" ht="12">
      <c r="A53" s="69"/>
      <c r="B53" s="72" t="s">
        <v>70</v>
      </c>
      <c r="C53" s="105">
        <v>170000</v>
      </c>
      <c r="D53" s="63">
        <v>260000</v>
      </c>
      <c r="E53" s="64">
        <f>SUM(C53:D53)</f>
        <v>430000</v>
      </c>
    </row>
    <row r="54" spans="1:5" ht="12.75">
      <c r="A54" s="69"/>
      <c r="B54" s="72"/>
      <c r="C54" s="105"/>
      <c r="D54" s="63"/>
      <c r="E54" s="89"/>
    </row>
    <row r="55" spans="1:5" s="7" customFormat="1" ht="12.75">
      <c r="A55" s="38" t="s">
        <v>30</v>
      </c>
      <c r="B55" s="9" t="s">
        <v>31</v>
      </c>
      <c r="C55" s="102"/>
      <c r="D55" s="102">
        <f>SUM(D56)</f>
        <v>-250000</v>
      </c>
      <c r="E55" s="14"/>
    </row>
    <row r="56" spans="1:5" s="8" customFormat="1" ht="12.75">
      <c r="A56" s="35" t="s">
        <v>29</v>
      </c>
      <c r="B56" s="57" t="s">
        <v>32</v>
      </c>
      <c r="C56" s="103"/>
      <c r="D56" s="103">
        <f>SUM(D57)</f>
        <v>-250000</v>
      </c>
      <c r="E56" s="22"/>
    </row>
    <row r="57" spans="1:5" ht="25.5">
      <c r="A57" s="61" t="s">
        <v>20</v>
      </c>
      <c r="B57" s="58" t="s">
        <v>33</v>
      </c>
      <c r="C57" s="103">
        <v>250000</v>
      </c>
      <c r="D57" s="42">
        <v>-250000</v>
      </c>
      <c r="E57" s="89">
        <v>0</v>
      </c>
    </row>
    <row r="58" spans="1:5" s="90" customFormat="1" ht="25.5">
      <c r="A58" s="86"/>
      <c r="B58" s="107" t="s">
        <v>71</v>
      </c>
      <c r="C58" s="104">
        <v>250000</v>
      </c>
      <c r="D58" s="88">
        <v>-250000</v>
      </c>
      <c r="E58" s="89">
        <v>0</v>
      </c>
    </row>
    <row r="59" spans="1:5" s="90" customFormat="1" ht="12.75">
      <c r="A59" s="86"/>
      <c r="B59" s="107"/>
      <c r="C59" s="104"/>
      <c r="D59" s="88"/>
      <c r="E59" s="89"/>
    </row>
    <row r="60" spans="1:5" s="7" customFormat="1" ht="12.75">
      <c r="A60" s="38" t="s">
        <v>73</v>
      </c>
      <c r="B60" s="41" t="s">
        <v>74</v>
      </c>
      <c r="C60" s="102"/>
      <c r="D60" s="56">
        <f>SUM(D61)</f>
        <v>100000</v>
      </c>
      <c r="E60" s="14"/>
    </row>
    <row r="61" spans="1:5" s="8" customFormat="1" ht="12.75">
      <c r="A61" s="61" t="s">
        <v>49</v>
      </c>
      <c r="B61" s="58" t="s">
        <v>53</v>
      </c>
      <c r="C61" s="103">
        <f>SUM(C62:C64)</f>
        <v>190000</v>
      </c>
      <c r="D61" s="42">
        <f>SUM(D62:D64)</f>
        <v>100000</v>
      </c>
      <c r="E61" s="22">
        <f>SUM(C61:D61)</f>
        <v>290000</v>
      </c>
    </row>
    <row r="62" spans="1:5" s="65" customFormat="1" ht="12">
      <c r="A62" s="69"/>
      <c r="B62" s="72" t="s">
        <v>75</v>
      </c>
      <c r="C62" s="105">
        <v>35000</v>
      </c>
      <c r="D62" s="63"/>
      <c r="E62" s="64">
        <f>SUM(C62:D62)</f>
        <v>35000</v>
      </c>
    </row>
    <row r="63" spans="1:5" s="65" customFormat="1" ht="12">
      <c r="A63" s="69"/>
      <c r="B63" s="72" t="s">
        <v>76</v>
      </c>
      <c r="C63" s="105">
        <v>140000</v>
      </c>
      <c r="D63" s="63">
        <v>100000</v>
      </c>
      <c r="E63" s="64">
        <f>SUM(C63:D63)</f>
        <v>240000</v>
      </c>
    </row>
    <row r="64" spans="1:5" s="65" customFormat="1" ht="12">
      <c r="A64" s="69"/>
      <c r="B64" s="72" t="s">
        <v>77</v>
      </c>
      <c r="C64" s="105">
        <v>15000</v>
      </c>
      <c r="D64" s="63"/>
      <c r="E64" s="64">
        <f>SUM(C64:D64)</f>
        <v>15000</v>
      </c>
    </row>
    <row r="65" spans="1:5" ht="12.75">
      <c r="A65" s="19"/>
      <c r="B65" s="11"/>
      <c r="C65" s="103"/>
      <c r="D65" s="42"/>
      <c r="E65" s="22"/>
    </row>
    <row r="66" spans="1:5" s="8" customFormat="1" ht="12.75">
      <c r="A66" s="38" t="s">
        <v>14</v>
      </c>
      <c r="B66" s="9" t="s">
        <v>15</v>
      </c>
      <c r="C66" s="102"/>
      <c r="D66" s="56">
        <f>SUM(D67)</f>
        <v>400000</v>
      </c>
      <c r="E66" s="14"/>
    </row>
    <row r="67" spans="1:5" s="8" customFormat="1" ht="12.75">
      <c r="A67" s="61" t="s">
        <v>9</v>
      </c>
      <c r="B67" s="57" t="s">
        <v>10</v>
      </c>
      <c r="C67" s="103">
        <v>1160000</v>
      </c>
      <c r="D67" s="42">
        <f>SUM(D68)</f>
        <v>400000</v>
      </c>
      <c r="E67" s="22">
        <f>SUM(C67:D67)</f>
        <v>1560000</v>
      </c>
    </row>
    <row r="68" spans="1:5" s="8" customFormat="1" ht="12.75">
      <c r="A68" s="19"/>
      <c r="B68" s="11" t="s">
        <v>72</v>
      </c>
      <c r="C68" s="105">
        <v>0</v>
      </c>
      <c r="D68" s="63">
        <v>400000</v>
      </c>
      <c r="E68" s="64">
        <v>300000</v>
      </c>
    </row>
    <row r="69" spans="1:5" s="8" customFormat="1" ht="12.75">
      <c r="A69" s="19"/>
      <c r="B69" s="11"/>
      <c r="C69" s="105"/>
      <c r="D69" s="63"/>
      <c r="E69" s="64"/>
    </row>
    <row r="70" spans="1:5" s="8" customFormat="1" ht="12.75">
      <c r="A70" s="38" t="s">
        <v>117</v>
      </c>
      <c r="B70" s="9" t="s">
        <v>118</v>
      </c>
      <c r="C70" s="102"/>
      <c r="D70" s="56">
        <f>SUM(D71)</f>
        <v>65000</v>
      </c>
      <c r="E70" s="14"/>
    </row>
    <row r="71" spans="1:5" s="8" customFormat="1" ht="12.75">
      <c r="A71" s="61" t="s">
        <v>49</v>
      </c>
      <c r="B71" s="57" t="s">
        <v>10</v>
      </c>
      <c r="C71" s="103">
        <f>SUM(C72:C73)</f>
        <v>250000</v>
      </c>
      <c r="D71" s="42">
        <f>SUM(D72)</f>
        <v>65000</v>
      </c>
      <c r="E71" s="22">
        <f>SUM(C71:D71)</f>
        <v>315000</v>
      </c>
    </row>
    <row r="72" spans="1:5" s="8" customFormat="1" ht="12.75">
      <c r="A72" s="19"/>
      <c r="B72" s="11" t="s">
        <v>119</v>
      </c>
      <c r="C72" s="105">
        <v>225000</v>
      </c>
      <c r="D72" s="63">
        <v>65000</v>
      </c>
      <c r="E72" s="64">
        <f>SUM(C72:D72)</f>
        <v>290000</v>
      </c>
    </row>
    <row r="73" spans="1:5" s="8" customFormat="1" ht="12.75">
      <c r="A73" s="19"/>
      <c r="B73" s="11" t="s">
        <v>120</v>
      </c>
      <c r="C73" s="105">
        <v>25000</v>
      </c>
      <c r="D73" s="63">
        <v>0</v>
      </c>
      <c r="E73" s="64">
        <f>SUM(C73:D73)</f>
        <v>25000</v>
      </c>
    </row>
    <row r="74" spans="1:5" ht="12.75">
      <c r="A74" s="81"/>
      <c r="B74" s="106"/>
      <c r="C74" s="101"/>
      <c r="D74" s="83"/>
      <c r="E74" s="79"/>
    </row>
    <row r="75" spans="1:5" s="7" customFormat="1" ht="12.75">
      <c r="A75" s="38" t="s">
        <v>65</v>
      </c>
      <c r="B75" s="9" t="s">
        <v>68</v>
      </c>
      <c r="C75" s="102"/>
      <c r="D75" s="56">
        <f>SUM(D76)</f>
        <v>356000</v>
      </c>
      <c r="E75" s="14"/>
    </row>
    <row r="76" spans="1:5" s="8" customFormat="1" ht="12.75">
      <c r="A76" s="35" t="s">
        <v>66</v>
      </c>
      <c r="B76" s="57" t="s">
        <v>67</v>
      </c>
      <c r="C76" s="103"/>
      <c r="D76" s="42">
        <f>SUM(D77)</f>
        <v>356000</v>
      </c>
      <c r="E76" s="22"/>
    </row>
    <row r="77" spans="1:5" s="8" customFormat="1" ht="25.5">
      <c r="A77" s="61" t="s">
        <v>20</v>
      </c>
      <c r="B77" s="58" t="s">
        <v>69</v>
      </c>
      <c r="C77" s="103">
        <v>0</v>
      </c>
      <c r="D77" s="42">
        <f>SUM(D78)</f>
        <v>356000</v>
      </c>
      <c r="E77" s="22">
        <f>SUM(C77:D77)</f>
        <v>356000</v>
      </c>
    </row>
    <row r="78" spans="1:5" s="8" customFormat="1" ht="12.75">
      <c r="A78" s="19"/>
      <c r="B78" s="11" t="s">
        <v>131</v>
      </c>
      <c r="C78" s="105"/>
      <c r="D78" s="63">
        <v>356000</v>
      </c>
      <c r="E78" s="64">
        <f>SUM(C78:D78)</f>
        <v>356000</v>
      </c>
    </row>
    <row r="79" spans="1:5" ht="12.75">
      <c r="A79" s="81"/>
      <c r="B79" s="106"/>
      <c r="C79" s="101"/>
      <c r="D79" s="83"/>
      <c r="E79" s="79"/>
    </row>
    <row r="80" spans="1:5" s="7" customFormat="1" ht="12.75">
      <c r="A80" s="38" t="s">
        <v>47</v>
      </c>
      <c r="B80" s="9" t="s">
        <v>48</v>
      </c>
      <c r="C80" s="102"/>
      <c r="D80" s="56">
        <f>SUM(D81)</f>
        <v>-160000</v>
      </c>
      <c r="E80" s="14"/>
    </row>
    <row r="81" spans="1:5" s="8" customFormat="1" ht="12.75">
      <c r="A81" s="61" t="s">
        <v>49</v>
      </c>
      <c r="B81" s="57" t="s">
        <v>50</v>
      </c>
      <c r="C81" s="103">
        <v>690000</v>
      </c>
      <c r="D81" s="42">
        <v>-160000</v>
      </c>
      <c r="E81" s="22">
        <f>SUM(C81:D81)</f>
        <v>530000</v>
      </c>
    </row>
    <row r="82" spans="1:5" s="8" customFormat="1" ht="12.75">
      <c r="A82" s="61"/>
      <c r="B82" s="57"/>
      <c r="C82" s="103"/>
      <c r="D82" s="42"/>
      <c r="E82" s="22"/>
    </row>
    <row r="83" spans="1:5" s="7" customFormat="1" ht="12.75">
      <c r="A83" s="38" t="s">
        <v>89</v>
      </c>
      <c r="B83" s="9" t="s">
        <v>90</v>
      </c>
      <c r="C83" s="102"/>
      <c r="D83" s="56">
        <f>SUM(D84)</f>
        <v>560000</v>
      </c>
      <c r="E83" s="14"/>
    </row>
    <row r="84" spans="1:5" s="8" customFormat="1" ht="25.5">
      <c r="A84" s="61" t="s">
        <v>20</v>
      </c>
      <c r="B84" s="58" t="s">
        <v>91</v>
      </c>
      <c r="C84" s="103">
        <f>SUM(C85:C87)</f>
        <v>600000</v>
      </c>
      <c r="D84" s="42">
        <f>SUM(D85:D87)</f>
        <v>560000</v>
      </c>
      <c r="E84" s="22">
        <f>SUM(C84:D84)</f>
        <v>1160000</v>
      </c>
    </row>
    <row r="85" spans="1:5" s="65" customFormat="1" ht="12">
      <c r="A85" s="69"/>
      <c r="B85" s="11" t="s">
        <v>92</v>
      </c>
      <c r="C85" s="105">
        <v>480000</v>
      </c>
      <c r="D85" s="63"/>
      <c r="E85" s="64">
        <f>SUM(C85:D85)</f>
        <v>480000</v>
      </c>
    </row>
    <row r="86" spans="1:5" s="65" customFormat="1" ht="12">
      <c r="A86" s="69"/>
      <c r="B86" s="11" t="s">
        <v>93</v>
      </c>
      <c r="C86" s="105">
        <v>120000</v>
      </c>
      <c r="D86" s="63"/>
      <c r="E86" s="64">
        <f>SUM(C86:D86)</f>
        <v>120000</v>
      </c>
    </row>
    <row r="87" spans="1:5" s="65" customFormat="1" ht="12">
      <c r="A87" s="69"/>
      <c r="B87" s="11" t="s">
        <v>123</v>
      </c>
      <c r="C87" s="105"/>
      <c r="D87" s="63">
        <v>560000</v>
      </c>
      <c r="E87" s="64">
        <f>SUM(C87:D87)</f>
        <v>560000</v>
      </c>
    </row>
    <row r="88" spans="1:5" ht="12.75">
      <c r="A88" s="81"/>
      <c r="B88" s="106"/>
      <c r="C88" s="101"/>
      <c r="D88" s="83"/>
      <c r="E88" s="79"/>
    </row>
    <row r="89" spans="1:5" s="7" customFormat="1" ht="12.75">
      <c r="A89" s="38" t="s">
        <v>51</v>
      </c>
      <c r="B89" s="9" t="s">
        <v>52</v>
      </c>
      <c r="C89" s="102"/>
      <c r="D89" s="56">
        <f>SUM(D90)</f>
        <v>-160000</v>
      </c>
      <c r="E89" s="14"/>
    </row>
    <row r="90" spans="1:5" s="8" customFormat="1" ht="12.75">
      <c r="A90" s="61" t="s">
        <v>49</v>
      </c>
      <c r="B90" s="57" t="s">
        <v>53</v>
      </c>
      <c r="C90" s="42">
        <f>SUM(C91:C101)</f>
        <v>1579000</v>
      </c>
      <c r="D90" s="42">
        <f>SUM(D91:D102)</f>
        <v>-160000</v>
      </c>
      <c r="E90" s="22">
        <f>SUM(C90:D90)</f>
        <v>1419000</v>
      </c>
    </row>
    <row r="91" spans="1:5" s="65" customFormat="1" ht="12">
      <c r="A91" s="19"/>
      <c r="B91" s="11" t="s">
        <v>54</v>
      </c>
      <c r="C91" s="105">
        <v>40000</v>
      </c>
      <c r="D91" s="63"/>
      <c r="E91" s="64">
        <f aca="true" t="shared" si="1" ref="E91:E101">SUM(C91:D91)</f>
        <v>40000</v>
      </c>
    </row>
    <row r="92" spans="1:5" s="65" customFormat="1" ht="12">
      <c r="A92" s="19"/>
      <c r="B92" s="11" t="s">
        <v>55</v>
      </c>
      <c r="C92" s="105">
        <v>150000</v>
      </c>
      <c r="D92" s="63"/>
      <c r="E92" s="64">
        <f t="shared" si="1"/>
        <v>150000</v>
      </c>
    </row>
    <row r="93" spans="1:5" s="65" customFormat="1" ht="12">
      <c r="A93" s="19"/>
      <c r="B93" s="11" t="s">
        <v>56</v>
      </c>
      <c r="C93" s="105">
        <v>50000</v>
      </c>
      <c r="D93" s="63"/>
      <c r="E93" s="64">
        <f t="shared" si="1"/>
        <v>50000</v>
      </c>
    </row>
    <row r="94" spans="1:5" s="65" customFormat="1" ht="12">
      <c r="A94" s="19"/>
      <c r="B94" s="11" t="s">
        <v>57</v>
      </c>
      <c r="C94" s="105">
        <v>72000</v>
      </c>
      <c r="D94" s="63"/>
      <c r="E94" s="64">
        <f t="shared" si="1"/>
        <v>72000</v>
      </c>
    </row>
    <row r="95" spans="1:5" s="65" customFormat="1" ht="12">
      <c r="A95" s="19"/>
      <c r="B95" s="11" t="s">
        <v>58</v>
      </c>
      <c r="C95" s="105">
        <v>30000</v>
      </c>
      <c r="D95" s="63"/>
      <c r="E95" s="64">
        <f t="shared" si="1"/>
        <v>30000</v>
      </c>
    </row>
    <row r="96" spans="1:5" s="65" customFormat="1" ht="12">
      <c r="A96" s="19"/>
      <c r="B96" s="11" t="s">
        <v>59</v>
      </c>
      <c r="C96" s="105">
        <v>300000</v>
      </c>
      <c r="D96" s="63"/>
      <c r="E96" s="64">
        <f t="shared" si="1"/>
        <v>300000</v>
      </c>
    </row>
    <row r="97" spans="1:5" s="65" customFormat="1" ht="12">
      <c r="A97" s="19"/>
      <c r="B97" s="11" t="s">
        <v>60</v>
      </c>
      <c r="C97" s="105">
        <v>125000</v>
      </c>
      <c r="D97" s="63"/>
      <c r="E97" s="64">
        <f t="shared" si="1"/>
        <v>125000</v>
      </c>
    </row>
    <row r="98" spans="1:5" s="65" customFormat="1" ht="12">
      <c r="A98" s="19"/>
      <c r="B98" s="11" t="s">
        <v>61</v>
      </c>
      <c r="C98" s="105">
        <v>50000</v>
      </c>
      <c r="D98" s="63"/>
      <c r="E98" s="64">
        <f t="shared" si="1"/>
        <v>50000</v>
      </c>
    </row>
    <row r="99" spans="1:5" s="65" customFormat="1" ht="12">
      <c r="A99" s="19"/>
      <c r="B99" s="11" t="s">
        <v>62</v>
      </c>
      <c r="C99" s="105">
        <v>32000</v>
      </c>
      <c r="D99" s="63"/>
      <c r="E99" s="64">
        <f t="shared" si="1"/>
        <v>32000</v>
      </c>
    </row>
    <row r="100" spans="1:5" s="65" customFormat="1" ht="12">
      <c r="A100" s="19"/>
      <c r="B100" s="11" t="s">
        <v>63</v>
      </c>
      <c r="C100" s="105">
        <v>10000</v>
      </c>
      <c r="D100" s="63"/>
      <c r="E100" s="64">
        <f t="shared" si="1"/>
        <v>10000</v>
      </c>
    </row>
    <row r="101" spans="1:5" s="65" customFormat="1" ht="12">
      <c r="A101" s="19"/>
      <c r="B101" s="11" t="s">
        <v>64</v>
      </c>
      <c r="C101" s="105">
        <v>720000</v>
      </c>
      <c r="D101" s="63">
        <v>-290000</v>
      </c>
      <c r="E101" s="64">
        <f t="shared" si="1"/>
        <v>430000</v>
      </c>
    </row>
    <row r="102" spans="1:5" s="65" customFormat="1" ht="12">
      <c r="A102" s="129"/>
      <c r="B102" s="130" t="s">
        <v>122</v>
      </c>
      <c r="C102" s="113"/>
      <c r="D102" s="64">
        <v>130000</v>
      </c>
      <c r="E102" s="64">
        <f>SUM(C102:D102)</f>
        <v>130000</v>
      </c>
    </row>
    <row r="103" spans="1:5" ht="12.75">
      <c r="A103" s="20"/>
      <c r="B103" s="9" t="s">
        <v>4</v>
      </c>
      <c r="C103" s="14"/>
      <c r="D103" s="14">
        <f>D89+D80+D75+D66+D60+D55+D50+D43+D37+D33+D25+D19+D15+D83+D12+D70</f>
        <v>1251000</v>
      </c>
      <c r="E103" s="14"/>
    </row>
    <row r="104" spans="1:5" ht="12.75">
      <c r="A104" s="16"/>
      <c r="C104" s="94"/>
      <c r="D104" s="4"/>
      <c r="E104" s="4"/>
    </row>
    <row r="105" spans="3:6" ht="12.75">
      <c r="C105" s="94"/>
      <c r="D105" s="94"/>
      <c r="E105" s="94"/>
      <c r="F105" s="3"/>
    </row>
  </sheetData>
  <printOptions/>
  <pageMargins left="0.56" right="0.45" top="1" bottom="1" header="0.5" footer="0.5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24"/>
  <sheetViews>
    <sheetView workbookViewId="0" topLeftCell="A1">
      <selection activeCell="C25" sqref="C25"/>
    </sheetView>
  </sheetViews>
  <sheetFormatPr defaultColWidth="9.140625" defaultRowHeight="12.75"/>
  <cols>
    <col min="1" max="1" width="6.7109375" style="0" customWidth="1"/>
    <col min="2" max="2" width="49.57421875" style="0" customWidth="1"/>
    <col min="3" max="3" width="11.28125" style="0" bestFit="1" customWidth="1"/>
    <col min="4" max="4" width="11.7109375" style="0" bestFit="1" customWidth="1"/>
    <col min="5" max="5" width="11.28125" style="0" customWidth="1"/>
  </cols>
  <sheetData>
    <row r="2" spans="1:5" ht="12.75">
      <c r="A2" s="16"/>
      <c r="C2" s="2"/>
      <c r="D2" s="2"/>
      <c r="E2" s="2" t="s">
        <v>25</v>
      </c>
    </row>
    <row r="3" spans="1:5" ht="12.75">
      <c r="A3" s="16"/>
      <c r="C3" s="2"/>
      <c r="D3" s="2"/>
      <c r="E3" s="4" t="s">
        <v>1</v>
      </c>
    </row>
    <row r="4" spans="1:5" ht="12.75">
      <c r="A4" s="16"/>
      <c r="C4" s="2"/>
      <c r="D4" s="29"/>
      <c r="E4" s="4" t="s">
        <v>124</v>
      </c>
    </row>
    <row r="5" spans="1:5" ht="12.75">
      <c r="A5" s="16"/>
      <c r="C5" s="4"/>
      <c r="D5" s="4"/>
      <c r="E5" s="4"/>
    </row>
    <row r="6" ht="12.75">
      <c r="A6" s="17" t="s">
        <v>112</v>
      </c>
    </row>
    <row r="8" ht="13.5" thickBot="1"/>
    <row r="9" spans="1:5" ht="12.75">
      <c r="A9" s="43" t="s">
        <v>2</v>
      </c>
      <c r="B9" s="44" t="s">
        <v>8</v>
      </c>
      <c r="C9" s="45" t="s">
        <v>6</v>
      </c>
      <c r="D9" s="46" t="s">
        <v>23</v>
      </c>
      <c r="E9" s="47" t="s">
        <v>7</v>
      </c>
    </row>
    <row r="10" spans="1:5" ht="12.75">
      <c r="A10" s="48"/>
      <c r="B10" s="49"/>
      <c r="C10" s="22"/>
      <c r="D10" s="13"/>
      <c r="E10" s="13"/>
    </row>
    <row r="11" spans="1:5" ht="12.75">
      <c r="A11" s="50"/>
      <c r="B11" s="51"/>
      <c r="C11" s="14"/>
      <c r="D11" s="14"/>
      <c r="E11" s="14"/>
    </row>
    <row r="12" spans="1:5" ht="12.75">
      <c r="A12" s="50" t="s">
        <v>126</v>
      </c>
      <c r="B12" s="51" t="s">
        <v>127</v>
      </c>
      <c r="C12" s="14"/>
      <c r="D12" s="14">
        <f>SUM(D13)</f>
        <v>-100000</v>
      </c>
      <c r="E12" s="14"/>
    </row>
    <row r="13" spans="1:5" s="8" customFormat="1" ht="12.75">
      <c r="A13" s="48" t="s">
        <v>128</v>
      </c>
      <c r="B13" s="49" t="s">
        <v>129</v>
      </c>
      <c r="C13" s="22"/>
      <c r="D13" s="22">
        <f>SUM(D14)</f>
        <v>-100000</v>
      </c>
      <c r="E13" s="22"/>
    </row>
    <row r="14" spans="1:5" s="65" customFormat="1" ht="12">
      <c r="A14" s="131"/>
      <c r="B14" s="132" t="s">
        <v>130</v>
      </c>
      <c r="C14" s="64"/>
      <c r="D14" s="64">
        <v>-100000</v>
      </c>
      <c r="E14" s="64"/>
    </row>
    <row r="15" spans="1:5" ht="12.75">
      <c r="A15" s="50"/>
      <c r="B15" s="51"/>
      <c r="C15" s="14"/>
      <c r="D15" s="14"/>
      <c r="E15" s="14"/>
    </row>
    <row r="16" spans="1:5" s="7" customFormat="1" ht="12.75">
      <c r="A16" s="50" t="s">
        <v>94</v>
      </c>
      <c r="B16" s="127" t="s">
        <v>95</v>
      </c>
      <c r="C16" s="14">
        <f>SUM(C17:C18)</f>
        <v>-10299668</v>
      </c>
      <c r="D16" s="14">
        <f>SUM(D17:D18)</f>
        <v>561000</v>
      </c>
      <c r="E16" s="115">
        <f>SUM(C16:D16)</f>
        <v>-9738668</v>
      </c>
    </row>
    <row r="17" spans="1:5" s="108" customFormat="1" ht="11.25">
      <c r="A17" s="116"/>
      <c r="B17" s="128" t="s">
        <v>96</v>
      </c>
      <c r="C17" s="117">
        <v>-14195305</v>
      </c>
      <c r="D17" s="117"/>
      <c r="E17" s="118">
        <f>SUM(C17:D17)</f>
        <v>-14195305</v>
      </c>
    </row>
    <row r="18" spans="1:5" s="108" customFormat="1" ht="11.25">
      <c r="A18" s="116"/>
      <c r="B18" s="128" t="s">
        <v>97</v>
      </c>
      <c r="C18" s="117">
        <v>3895637</v>
      </c>
      <c r="D18" s="117">
        <v>561000</v>
      </c>
      <c r="E18" s="118">
        <f>SUM(C18:D18)</f>
        <v>4456637</v>
      </c>
    </row>
    <row r="19" spans="1:5" ht="12.75">
      <c r="A19" s="38"/>
      <c r="B19" s="37"/>
      <c r="C19" s="52"/>
      <c r="D19" s="52"/>
      <c r="E19" s="53"/>
    </row>
    <row r="20" spans="1:5" ht="12.75">
      <c r="A20" s="35"/>
      <c r="B20" s="33"/>
      <c r="C20" s="53"/>
      <c r="D20" s="53"/>
      <c r="E20" s="53"/>
    </row>
    <row r="21" spans="1:5" ht="12.75">
      <c r="A21" s="39"/>
      <c r="B21" s="34"/>
      <c r="C21" s="54"/>
      <c r="D21" s="54"/>
      <c r="E21" s="54"/>
    </row>
    <row r="22" spans="1:5" ht="12.75">
      <c r="A22" s="39"/>
      <c r="B22" s="34"/>
      <c r="C22" s="54"/>
      <c r="D22" s="54"/>
      <c r="E22" s="54"/>
    </row>
    <row r="23" spans="1:5" ht="12.75">
      <c r="A23" s="6"/>
      <c r="B23" s="6" t="s">
        <v>11</v>
      </c>
      <c r="C23" s="55"/>
      <c r="D23" s="55">
        <f>SUM(D12+D16)</f>
        <v>461000</v>
      </c>
      <c r="E23" s="55"/>
    </row>
    <row r="24" spans="1:5" ht="12.75">
      <c r="A24" s="16"/>
      <c r="C24" s="4"/>
      <c r="D24" s="4"/>
      <c r="E24" s="4"/>
    </row>
  </sheetData>
  <printOptions/>
  <pageMargins left="0.75" right="0.5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Haapsalu Linnavalitsus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</dc:creator>
  <cp:keywords/>
  <dc:description/>
  <cp:lastModifiedBy>schwindt</cp:lastModifiedBy>
  <cp:lastPrinted>2005-09-09T06:56:48Z</cp:lastPrinted>
  <dcterms:created xsi:type="dcterms:W3CDTF">2001-03-26T08:58:57Z</dcterms:created>
  <dcterms:modified xsi:type="dcterms:W3CDTF">2005-09-09T08:20:35Z</dcterms:modified>
  <cp:category/>
  <cp:version/>
  <cp:contentType/>
  <cp:contentStatus/>
</cp:coreProperties>
</file>